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files\zw799\dos\PhD\Publications\ZnO Molfoam\Dataset\"/>
    </mc:Choice>
  </mc:AlternateContent>
  <xr:revisionPtr revIDLastSave="0" documentId="8_{414B3220-6642-44FE-9E17-E2DC703831FB}" xr6:coauthVersionLast="47" xr6:coauthVersionMax="47" xr10:uidLastSave="{00000000-0000-0000-0000-000000000000}"/>
  <bookViews>
    <workbookView xWindow="-120" yWindow="-120" windowWidth="29040" windowHeight="15840" firstSheet="4" activeTab="5" xr2:uid="{97BC42F7-426D-470E-83D6-01D8032A9164}"/>
  </bookViews>
  <sheets>
    <sheet name="Photolysis recirculating" sheetId="11" r:id="rId1"/>
    <sheet name="5 mM CTAB" sheetId="1" r:id="rId2"/>
    <sheet name="10 mM CTAB" sheetId="2" r:id="rId3"/>
    <sheet name="15 mM CTAB" sheetId="5" r:id="rId4"/>
    <sheet name="20 mM CTAB" sheetId="4" r:id="rId5"/>
    <sheet name="Summary " sheetId="3" r:id="rId6"/>
    <sheet name="10 mM 200 mL min" sheetId="6" r:id="rId7"/>
    <sheet name="10 mM 250 mL min" sheetId="10" r:id="rId8"/>
    <sheet name="10 mM 300 mL min" sheetId="7" r:id="rId9"/>
    <sheet name="10 mM 400 mL min" sheetId="8" r:id="rId10"/>
    <sheet name="Flow rate summary " sheetId="9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17" i="8" l="1"/>
  <c r="AF17" i="8"/>
  <c r="AG16" i="8"/>
  <c r="AF16" i="8"/>
  <c r="AG15" i="8"/>
  <c r="AF15" i="8"/>
  <c r="AG14" i="8"/>
  <c r="AF14" i="8"/>
  <c r="AG13" i="8"/>
  <c r="AF13" i="8"/>
  <c r="AG12" i="8"/>
  <c r="AF12" i="8"/>
  <c r="AG11" i="8"/>
  <c r="AF11" i="8"/>
  <c r="AG8" i="8"/>
  <c r="AF8" i="8"/>
  <c r="AG7" i="8"/>
  <c r="AF7" i="8"/>
  <c r="AG6" i="8"/>
  <c r="AF6" i="8"/>
  <c r="AG5" i="8"/>
  <c r="AF5" i="8"/>
  <c r="AG4" i="8"/>
  <c r="AF4" i="8"/>
  <c r="AG3" i="8"/>
  <c r="AF3" i="8"/>
  <c r="AI7" i="7"/>
  <c r="AH7" i="7"/>
  <c r="AI6" i="7"/>
  <c r="AH6" i="7"/>
  <c r="AI5" i="7"/>
  <c r="AH5" i="7"/>
  <c r="AI4" i="7"/>
  <c r="AH4" i="7"/>
  <c r="AI3" i="7"/>
  <c r="AH3" i="7"/>
  <c r="AI2" i="7"/>
  <c r="AH2" i="7"/>
  <c r="AB7" i="10"/>
  <c r="AA7" i="10"/>
  <c r="AB6" i="10"/>
  <c r="AA6" i="10"/>
  <c r="AB5" i="10"/>
  <c r="AA5" i="10"/>
  <c r="AB4" i="10"/>
  <c r="AA4" i="10"/>
  <c r="AB3" i="10"/>
  <c r="AA3" i="10"/>
  <c r="AB2" i="10"/>
  <c r="AA2" i="10"/>
  <c r="AF10" i="6"/>
  <c r="AE10" i="6"/>
  <c r="AF9" i="6"/>
  <c r="AE9" i="6"/>
  <c r="AF8" i="6"/>
  <c r="AE8" i="6"/>
  <c r="AF7" i="6"/>
  <c r="AE7" i="6"/>
  <c r="AF6" i="6"/>
  <c r="AE6" i="6"/>
  <c r="AF5" i="6"/>
  <c r="AE5" i="6"/>
  <c r="AE10" i="4"/>
  <c r="AD10" i="4"/>
  <c r="AE9" i="4"/>
  <c r="AD9" i="4"/>
  <c r="AE8" i="4"/>
  <c r="AD8" i="4"/>
  <c r="AE7" i="4"/>
  <c r="AD7" i="4"/>
  <c r="AE6" i="4"/>
  <c r="AD6" i="4"/>
  <c r="AE5" i="4"/>
  <c r="AD5" i="4"/>
  <c r="W12" i="5"/>
  <c r="V12" i="5"/>
  <c r="W11" i="5"/>
  <c r="V11" i="5"/>
  <c r="W10" i="5"/>
  <c r="V10" i="5"/>
  <c r="W9" i="5"/>
  <c r="V9" i="5"/>
  <c r="W8" i="5"/>
  <c r="V8" i="5"/>
  <c r="W7" i="5"/>
  <c r="V7" i="5"/>
  <c r="AF10" i="2"/>
  <c r="AE10" i="2"/>
  <c r="AF9" i="2"/>
  <c r="AE9" i="2"/>
  <c r="AF8" i="2"/>
  <c r="AE8" i="2"/>
  <c r="AF7" i="2"/>
  <c r="AE7" i="2"/>
  <c r="AF6" i="2"/>
  <c r="AE6" i="2"/>
  <c r="AF5" i="2"/>
  <c r="AE5" i="2"/>
  <c r="AF10" i="1"/>
  <c r="AE10" i="1"/>
  <c r="AF9" i="1"/>
  <c r="AE9" i="1"/>
  <c r="AF8" i="1"/>
  <c r="AE8" i="1"/>
  <c r="AF7" i="1"/>
  <c r="AE7" i="1"/>
  <c r="AF6" i="1"/>
  <c r="AE6" i="1"/>
  <c r="AF5" i="1"/>
  <c r="AE5" i="1"/>
  <c r="AA50" i="10" l="1"/>
  <c r="AA51" i="10"/>
  <c r="AA52" i="10"/>
  <c r="AA53" i="10"/>
  <c r="AA54" i="10"/>
  <c r="AA55" i="10"/>
  <c r="AA49" i="10"/>
  <c r="Q24" i="9" l="1"/>
  <c r="R24" i="9"/>
  <c r="Q25" i="9"/>
  <c r="R25" i="9"/>
  <c r="Q26" i="9"/>
  <c r="R26" i="9"/>
  <c r="Q27" i="9"/>
  <c r="R27" i="9"/>
  <c r="Q28" i="9"/>
  <c r="R28" i="9"/>
  <c r="Q29" i="9"/>
  <c r="R29" i="9"/>
  <c r="X3" i="11"/>
  <c r="Y3" i="11"/>
  <c r="X4" i="11"/>
  <c r="Y4" i="11"/>
  <c r="X5" i="11"/>
  <c r="Y5" i="11"/>
  <c r="X6" i="11"/>
  <c r="Y6" i="11"/>
  <c r="X7" i="11"/>
  <c r="Y7" i="11"/>
  <c r="X8" i="11"/>
  <c r="Y8" i="11"/>
  <c r="X13" i="11"/>
  <c r="Y13" i="11"/>
  <c r="X14" i="11"/>
  <c r="Y14" i="11"/>
  <c r="X15" i="11"/>
  <c r="Y15" i="11"/>
  <c r="X16" i="11"/>
  <c r="Y16" i="11"/>
  <c r="X17" i="11"/>
  <c r="Y17" i="11"/>
  <c r="X18" i="11"/>
  <c r="Y18" i="11"/>
  <c r="X19" i="11"/>
  <c r="Y19" i="11"/>
  <c r="Q39" i="9"/>
  <c r="P39" i="9"/>
  <c r="Q38" i="9"/>
  <c r="P38" i="9"/>
  <c r="Q37" i="9"/>
  <c r="P37" i="9"/>
  <c r="Q36" i="9"/>
  <c r="P36" i="9"/>
  <c r="Q35" i="9"/>
  <c r="P35" i="9"/>
  <c r="Q34" i="9"/>
  <c r="P34" i="9"/>
  <c r="K19" i="9"/>
  <c r="J19" i="9"/>
  <c r="K18" i="9"/>
  <c r="J18" i="9"/>
  <c r="K17" i="9"/>
  <c r="J17" i="9"/>
  <c r="K16" i="9"/>
  <c r="J16" i="9"/>
  <c r="K15" i="9"/>
  <c r="J15" i="9"/>
  <c r="K14" i="9"/>
  <c r="J14" i="9"/>
  <c r="AB30" i="10"/>
  <c r="AA30" i="10"/>
  <c r="AB29" i="10"/>
  <c r="AA29" i="10"/>
  <c r="AB28" i="10"/>
  <c r="AA28" i="10"/>
  <c r="AB27" i="10"/>
  <c r="AA27" i="10"/>
  <c r="AB26" i="10"/>
  <c r="AA26" i="10"/>
  <c r="AB25" i="10"/>
  <c r="AA25" i="10"/>
  <c r="AB24" i="10"/>
  <c r="AA24" i="10"/>
  <c r="AI10" i="7"/>
  <c r="AH10" i="7"/>
  <c r="Q10" i="9"/>
  <c r="P10" i="9"/>
  <c r="Q9" i="9"/>
  <c r="P9" i="9"/>
  <c r="Q8" i="9"/>
  <c r="P8" i="9"/>
  <c r="Q7" i="9"/>
  <c r="P7" i="9"/>
  <c r="Q6" i="9"/>
  <c r="P6" i="9"/>
  <c r="Q5" i="9"/>
  <c r="P5" i="9"/>
  <c r="AH16" i="7"/>
  <c r="AI16" i="7"/>
  <c r="AI15" i="7"/>
  <c r="AH15" i="7"/>
  <c r="AI14" i="7"/>
  <c r="AH14" i="7"/>
  <c r="AI13" i="7"/>
  <c r="AH13" i="7"/>
  <c r="AI12" i="7"/>
  <c r="AH12" i="7"/>
  <c r="AI11" i="7"/>
  <c r="AH11" i="7"/>
  <c r="E71" i="6"/>
  <c r="D71" i="6"/>
  <c r="C71" i="6"/>
  <c r="C70" i="6"/>
  <c r="D70" i="6" s="1"/>
  <c r="E70" i="6" s="1"/>
  <c r="C69" i="6"/>
  <c r="D69" i="6" s="1"/>
  <c r="E69" i="6" s="1"/>
  <c r="C68" i="6"/>
  <c r="D68" i="6" s="1"/>
  <c r="E68" i="6" s="1"/>
  <c r="C67" i="6"/>
  <c r="D67" i="6" s="1"/>
  <c r="E67" i="6" s="1"/>
  <c r="C66" i="6"/>
  <c r="D66" i="6" s="1"/>
  <c r="E66" i="6" s="1"/>
  <c r="C65" i="6"/>
  <c r="D65" i="6" s="1"/>
  <c r="E65" i="6" s="1"/>
  <c r="C64" i="6"/>
  <c r="D64" i="6" s="1"/>
  <c r="E64" i="6" s="1"/>
  <c r="D63" i="6"/>
  <c r="E63" i="6" s="1"/>
  <c r="C63" i="6"/>
  <c r="C62" i="6"/>
  <c r="D62" i="6" s="1"/>
  <c r="E62" i="6" s="1"/>
  <c r="C61" i="6"/>
  <c r="D61" i="6" s="1"/>
  <c r="E61" i="6" s="1"/>
  <c r="E60" i="6"/>
  <c r="D60" i="6"/>
  <c r="C60" i="6"/>
  <c r="D59" i="6"/>
  <c r="E59" i="6" s="1"/>
  <c r="C59" i="6"/>
  <c r="C58" i="6"/>
  <c r="D58" i="6" s="1"/>
  <c r="E58" i="6" s="1"/>
  <c r="C57" i="6"/>
  <c r="D57" i="6" s="1"/>
  <c r="E57" i="6" s="1"/>
  <c r="C56" i="6"/>
  <c r="D56" i="6" s="1"/>
  <c r="E56" i="6" s="1"/>
  <c r="D55" i="6"/>
  <c r="E55" i="6" s="1"/>
  <c r="C55" i="6"/>
  <c r="C54" i="6"/>
  <c r="D54" i="6" s="1"/>
  <c r="E54" i="6" s="1"/>
  <c r="C53" i="6"/>
  <c r="D53" i="6" s="1"/>
  <c r="E53" i="6" s="1"/>
  <c r="E52" i="6"/>
  <c r="D52" i="6"/>
  <c r="C52" i="6"/>
  <c r="D51" i="6"/>
  <c r="E51" i="6" s="1"/>
  <c r="C51" i="6"/>
  <c r="C50" i="6"/>
  <c r="D50" i="6" s="1"/>
  <c r="E50" i="6" s="1"/>
  <c r="C49" i="6"/>
  <c r="D49" i="6" s="1"/>
  <c r="E49" i="6" s="1"/>
  <c r="C48" i="6"/>
  <c r="D48" i="6" s="1"/>
  <c r="E48" i="6" s="1"/>
  <c r="D47" i="6"/>
  <c r="E47" i="6" s="1"/>
  <c r="C47" i="6"/>
  <c r="C46" i="6"/>
  <c r="D46" i="6" s="1"/>
  <c r="E46" i="6" s="1"/>
  <c r="C45" i="6"/>
  <c r="D45" i="6" s="1"/>
  <c r="E45" i="6" s="1"/>
  <c r="E44" i="6"/>
  <c r="D44" i="6"/>
  <c r="C44" i="6"/>
  <c r="D43" i="6"/>
  <c r="E43" i="6" s="1"/>
  <c r="C43" i="6"/>
  <c r="C42" i="6"/>
  <c r="D42" i="6" s="1"/>
  <c r="E42" i="6" s="1"/>
  <c r="C41" i="6"/>
  <c r="D41" i="6" s="1"/>
  <c r="E41" i="6" s="1"/>
  <c r="C40" i="6"/>
  <c r="D40" i="6" s="1"/>
  <c r="E40" i="6" s="1"/>
  <c r="E39" i="6"/>
  <c r="D39" i="6"/>
  <c r="C39" i="6"/>
  <c r="D38" i="6"/>
  <c r="E38" i="6" s="1"/>
  <c r="C38" i="6"/>
  <c r="C37" i="6"/>
  <c r="D37" i="6" s="1"/>
  <c r="E37" i="6" s="1"/>
  <c r="C36" i="6"/>
  <c r="D36" i="6" s="1"/>
  <c r="E36" i="6" s="1"/>
  <c r="C35" i="6"/>
  <c r="D35" i="6" s="1"/>
  <c r="E35" i="6" s="1"/>
  <c r="D34" i="6"/>
  <c r="E34" i="6" s="1"/>
  <c r="C34" i="6"/>
  <c r="C33" i="6"/>
  <c r="D33" i="6" s="1"/>
  <c r="E33" i="6" s="1"/>
  <c r="C32" i="6"/>
  <c r="D32" i="6" s="1"/>
  <c r="E32" i="6" s="1"/>
  <c r="E31" i="6"/>
  <c r="D31" i="6"/>
  <c r="C31" i="6"/>
  <c r="D30" i="6"/>
  <c r="E30" i="6" s="1"/>
  <c r="C30" i="6"/>
  <c r="C29" i="6"/>
  <c r="D29" i="6" s="1"/>
  <c r="E29" i="6" s="1"/>
  <c r="AF28" i="6"/>
  <c r="AE28" i="6"/>
  <c r="D28" i="6"/>
  <c r="E28" i="6" s="1"/>
  <c r="C28" i="6"/>
  <c r="AF27" i="6"/>
  <c r="AE27" i="6"/>
  <c r="D27" i="6"/>
  <c r="E27" i="6" s="1"/>
  <c r="C27" i="6"/>
  <c r="AF26" i="6"/>
  <c r="AE26" i="6"/>
  <c r="C26" i="6"/>
  <c r="D26" i="6" s="1"/>
  <c r="E26" i="6" s="1"/>
  <c r="AF25" i="6"/>
  <c r="AE25" i="6"/>
  <c r="C25" i="6"/>
  <c r="D25" i="6" s="1"/>
  <c r="E25" i="6" s="1"/>
  <c r="AF24" i="6"/>
  <c r="AE24" i="6"/>
  <c r="C24" i="6"/>
  <c r="D24" i="6" s="1"/>
  <c r="E24" i="6" s="1"/>
  <c r="AF23" i="6"/>
  <c r="AE23" i="6"/>
  <c r="C23" i="6"/>
  <c r="D23" i="6" s="1"/>
  <c r="E23" i="6" s="1"/>
  <c r="AF22" i="6"/>
  <c r="AE22" i="6"/>
  <c r="C22" i="6"/>
  <c r="D22" i="6" s="1"/>
  <c r="E22" i="6" s="1"/>
  <c r="C21" i="6"/>
  <c r="D21" i="6" s="1"/>
  <c r="E21" i="6" s="1"/>
  <c r="C20" i="6"/>
  <c r="D20" i="6" s="1"/>
  <c r="E20" i="6" s="1"/>
  <c r="C19" i="6"/>
  <c r="D19" i="6" s="1"/>
  <c r="E19" i="6" s="1"/>
  <c r="C18" i="6"/>
  <c r="D18" i="6" s="1"/>
  <c r="E18" i="6" s="1"/>
  <c r="D17" i="6"/>
  <c r="E17" i="6" s="1"/>
  <c r="C17" i="6"/>
  <c r="D16" i="6"/>
  <c r="E16" i="6" s="1"/>
  <c r="C16" i="6"/>
  <c r="C15" i="6"/>
  <c r="D15" i="6" s="1"/>
  <c r="E15" i="6" s="1"/>
  <c r="C14" i="6"/>
  <c r="D14" i="6" s="1"/>
  <c r="E14" i="6" s="1"/>
  <c r="C13" i="6"/>
  <c r="D13" i="6" s="1"/>
  <c r="E13" i="6" s="1"/>
  <c r="C12" i="6"/>
  <c r="D12" i="6" s="1"/>
  <c r="E12" i="6" s="1"/>
  <c r="C11" i="6"/>
  <c r="D11" i="6" s="1"/>
  <c r="E11" i="6" s="1"/>
  <c r="C10" i="6"/>
  <c r="D10" i="6" s="1"/>
  <c r="E10" i="6" s="1"/>
  <c r="C9" i="6"/>
  <c r="D9" i="6" s="1"/>
  <c r="E9" i="6" s="1"/>
  <c r="C8" i="6"/>
  <c r="D8" i="6" s="1"/>
  <c r="E8" i="6" s="1"/>
  <c r="C7" i="6"/>
  <c r="D7" i="6" s="1"/>
  <c r="E7" i="6" s="1"/>
  <c r="D6" i="6"/>
  <c r="E6" i="6" s="1"/>
  <c r="C6" i="6"/>
  <c r="D5" i="6"/>
  <c r="E5" i="6" s="1"/>
  <c r="C5" i="6"/>
  <c r="D4" i="6"/>
  <c r="E4" i="6" s="1"/>
  <c r="C4" i="6"/>
  <c r="C3" i="6"/>
  <c r="D3" i="6" s="1"/>
  <c r="E3" i="6" s="1"/>
  <c r="C2" i="6"/>
  <c r="D2" i="6" s="1"/>
  <c r="E2" i="6" s="1"/>
  <c r="C2" i="2" l="1"/>
  <c r="J38" i="3" l="1"/>
  <c r="I38" i="3"/>
  <c r="J37" i="3"/>
  <c r="I37" i="3"/>
  <c r="J36" i="3"/>
  <c r="I36" i="3"/>
  <c r="J35" i="3"/>
  <c r="I35" i="3"/>
  <c r="J34" i="3"/>
  <c r="I34" i="3"/>
  <c r="J33" i="3"/>
  <c r="I33" i="3"/>
  <c r="V30" i="5"/>
  <c r="U30" i="5"/>
  <c r="V29" i="5"/>
  <c r="U29" i="5"/>
  <c r="V28" i="5"/>
  <c r="U28" i="5"/>
  <c r="V27" i="5"/>
  <c r="U27" i="5"/>
  <c r="V26" i="5"/>
  <c r="U26" i="5"/>
  <c r="V25" i="5"/>
  <c r="U25" i="5"/>
  <c r="V24" i="5"/>
  <c r="U24" i="5"/>
  <c r="Q30" i="3" l="1"/>
  <c r="P30" i="3"/>
  <c r="Q29" i="3"/>
  <c r="P29" i="3"/>
  <c r="Q28" i="3"/>
  <c r="P28" i="3"/>
  <c r="Q27" i="3"/>
  <c r="P27" i="3"/>
  <c r="Q26" i="3"/>
  <c r="P26" i="3"/>
  <c r="Q25" i="3"/>
  <c r="P25" i="3"/>
  <c r="Q21" i="3"/>
  <c r="P21" i="3"/>
  <c r="Q20" i="3"/>
  <c r="P20" i="3"/>
  <c r="Q19" i="3"/>
  <c r="P19" i="3"/>
  <c r="Q18" i="3"/>
  <c r="P18" i="3"/>
  <c r="Q17" i="3"/>
  <c r="P17" i="3"/>
  <c r="Q16" i="3"/>
  <c r="P16" i="3"/>
  <c r="Q10" i="3"/>
  <c r="P10" i="3"/>
  <c r="Q9" i="3"/>
  <c r="P9" i="3"/>
  <c r="Q8" i="3"/>
  <c r="P8" i="3"/>
  <c r="Q7" i="3"/>
  <c r="P7" i="3"/>
  <c r="Q6" i="3"/>
  <c r="P6" i="3"/>
  <c r="Q5" i="3"/>
  <c r="P5" i="3"/>
  <c r="AE28" i="4"/>
  <c r="AD28" i="4"/>
  <c r="AE27" i="4"/>
  <c r="AD27" i="4"/>
  <c r="AE26" i="4"/>
  <c r="AD26" i="4"/>
  <c r="AE25" i="4"/>
  <c r="AD25" i="4"/>
  <c r="AE24" i="4"/>
  <c r="AD24" i="4"/>
  <c r="AE23" i="4"/>
  <c r="AD23" i="4"/>
  <c r="AE22" i="4"/>
  <c r="AD22" i="4"/>
  <c r="AF28" i="2"/>
  <c r="AE28" i="2"/>
  <c r="AF27" i="2"/>
  <c r="AE27" i="2"/>
  <c r="AF26" i="2"/>
  <c r="AE26" i="2"/>
  <c r="AF25" i="2"/>
  <c r="AE25" i="2"/>
  <c r="AF24" i="2"/>
  <c r="AE24" i="2"/>
  <c r="AF23" i="2"/>
  <c r="AE23" i="2"/>
  <c r="AF22" i="2"/>
  <c r="AE22" i="2"/>
  <c r="AD28" i="1"/>
  <c r="AE28" i="1"/>
  <c r="AE27" i="1"/>
  <c r="AD27" i="1"/>
  <c r="AE26" i="1"/>
  <c r="AD26" i="1"/>
  <c r="AE25" i="1"/>
  <c r="AD25" i="1"/>
  <c r="AE24" i="1"/>
  <c r="AD24" i="1"/>
  <c r="AE23" i="1"/>
  <c r="AD23" i="1"/>
  <c r="AE22" i="1"/>
  <c r="AD22" i="1"/>
  <c r="D55" i="1"/>
  <c r="E55" i="1" s="1"/>
  <c r="D47" i="1"/>
  <c r="E47" i="1" s="1"/>
  <c r="C73" i="1"/>
  <c r="D69" i="1" s="1"/>
  <c r="E69" i="1" s="1"/>
  <c r="C72" i="1"/>
  <c r="C71" i="1"/>
  <c r="D71" i="1" s="1"/>
  <c r="E71" i="1" s="1"/>
  <c r="C70" i="1"/>
  <c r="C69" i="1"/>
  <c r="C68" i="1"/>
  <c r="C67" i="1"/>
  <c r="C66" i="1"/>
  <c r="D66" i="1" s="1"/>
  <c r="E66" i="1" s="1"/>
  <c r="C65" i="1"/>
  <c r="D65" i="1" s="1"/>
  <c r="E65" i="1" s="1"/>
  <c r="C64" i="1"/>
  <c r="C63" i="1"/>
  <c r="D63" i="1" s="1"/>
  <c r="E63" i="1" s="1"/>
  <c r="C62" i="1"/>
  <c r="C61" i="1"/>
  <c r="C60" i="1"/>
  <c r="C59" i="1"/>
  <c r="D59" i="1" s="1"/>
  <c r="E59" i="1" s="1"/>
  <c r="C58" i="1"/>
  <c r="D48" i="1" s="1"/>
  <c r="E48" i="1" s="1"/>
  <c r="C57" i="1"/>
  <c r="D57" i="1" s="1"/>
  <c r="E57" i="1" s="1"/>
  <c r="C56" i="1"/>
  <c r="C55" i="1"/>
  <c r="C54" i="1"/>
  <c r="D54" i="1" s="1"/>
  <c r="E54" i="1" s="1"/>
  <c r="C53" i="1"/>
  <c r="D53" i="1" s="1"/>
  <c r="E53" i="1" s="1"/>
  <c r="C52" i="1"/>
  <c r="D52" i="1" s="1"/>
  <c r="E52" i="1" s="1"/>
  <c r="C51" i="1"/>
  <c r="D51" i="1" s="1"/>
  <c r="E51" i="1" s="1"/>
  <c r="C50" i="1"/>
  <c r="D50" i="1" s="1"/>
  <c r="E50" i="1" s="1"/>
  <c r="C49" i="1"/>
  <c r="D49" i="1" s="1"/>
  <c r="E49" i="1" s="1"/>
  <c r="C48" i="1"/>
  <c r="C47" i="1"/>
  <c r="C46" i="1"/>
  <c r="D46" i="1" s="1"/>
  <c r="E46" i="1" s="1"/>
  <c r="D52" i="2"/>
  <c r="E52" i="2" s="1"/>
  <c r="D48" i="2"/>
  <c r="E48" i="2" s="1"/>
  <c r="D44" i="2"/>
  <c r="E44" i="2" s="1"/>
  <c r="C44" i="2"/>
  <c r="C45" i="2"/>
  <c r="D45" i="2" s="1"/>
  <c r="E45" i="2" s="1"/>
  <c r="C46" i="2"/>
  <c r="D46" i="2" s="1"/>
  <c r="E46" i="2" s="1"/>
  <c r="C47" i="2"/>
  <c r="D47" i="2" s="1"/>
  <c r="E47" i="2" s="1"/>
  <c r="C48" i="2"/>
  <c r="C49" i="2"/>
  <c r="D49" i="2" s="1"/>
  <c r="E49" i="2" s="1"/>
  <c r="C50" i="2"/>
  <c r="D50" i="2" s="1"/>
  <c r="E50" i="2" s="1"/>
  <c r="C51" i="2"/>
  <c r="D51" i="2" s="1"/>
  <c r="E51" i="2" s="1"/>
  <c r="C52" i="2"/>
  <c r="C53" i="2"/>
  <c r="D53" i="2" s="1"/>
  <c r="E53" i="2" s="1"/>
  <c r="C54" i="2"/>
  <c r="D54" i="2" s="1"/>
  <c r="E54" i="2" s="1"/>
  <c r="C55" i="2"/>
  <c r="D55" i="2" s="1"/>
  <c r="E55" i="2" s="1"/>
  <c r="C56" i="2"/>
  <c r="D56" i="2" s="1"/>
  <c r="E56" i="2" s="1"/>
  <c r="C57" i="2"/>
  <c r="D57" i="2" s="1"/>
  <c r="E57" i="2" s="1"/>
  <c r="C58" i="2"/>
  <c r="D58" i="2" s="1"/>
  <c r="E58" i="2" s="1"/>
  <c r="C59" i="2"/>
  <c r="D59" i="2" s="1"/>
  <c r="E59" i="2" s="1"/>
  <c r="C60" i="2"/>
  <c r="D60" i="2" s="1"/>
  <c r="E60" i="2" s="1"/>
  <c r="C61" i="2"/>
  <c r="D61" i="2" s="1"/>
  <c r="E61" i="2" s="1"/>
  <c r="C62" i="2"/>
  <c r="D62" i="2" s="1"/>
  <c r="E62" i="2" s="1"/>
  <c r="C63" i="2"/>
  <c r="D63" i="2" s="1"/>
  <c r="E63" i="2" s="1"/>
  <c r="C64" i="2"/>
  <c r="D64" i="2" s="1"/>
  <c r="E64" i="2" s="1"/>
  <c r="C65" i="2"/>
  <c r="D65" i="2" s="1"/>
  <c r="E65" i="2" s="1"/>
  <c r="C66" i="2"/>
  <c r="D66" i="2" s="1"/>
  <c r="E66" i="2" s="1"/>
  <c r="C67" i="2"/>
  <c r="D67" i="2" s="1"/>
  <c r="E67" i="2" s="1"/>
  <c r="C68" i="2"/>
  <c r="D68" i="2" s="1"/>
  <c r="E68" i="2" s="1"/>
  <c r="C69" i="2"/>
  <c r="D69" i="2" s="1"/>
  <c r="E69" i="2" s="1"/>
  <c r="C70" i="2"/>
  <c r="D70" i="2" s="1"/>
  <c r="E70" i="2" s="1"/>
  <c r="C71" i="2"/>
  <c r="D71" i="2" s="1"/>
  <c r="E71" i="2" s="1"/>
  <c r="C43" i="2"/>
  <c r="D85" i="4"/>
  <c r="D84" i="4"/>
  <c r="D83" i="4"/>
  <c r="E83" i="4" s="1"/>
  <c r="D82" i="4"/>
  <c r="D81" i="4"/>
  <c r="D80" i="4"/>
  <c r="D79" i="4"/>
  <c r="E79" i="4" s="1"/>
  <c r="D78" i="4"/>
  <c r="D77" i="4"/>
  <c r="D76" i="4"/>
  <c r="D75" i="4"/>
  <c r="E75" i="4" s="1"/>
  <c r="D74" i="4"/>
  <c r="D73" i="4"/>
  <c r="D72" i="4"/>
  <c r="D71" i="4"/>
  <c r="E71" i="4" s="1"/>
  <c r="D70" i="4"/>
  <c r="D69" i="4"/>
  <c r="D68" i="4"/>
  <c r="D67" i="4"/>
  <c r="E67" i="4" s="1"/>
  <c r="D66" i="4"/>
  <c r="D65" i="4"/>
  <c r="D64" i="4"/>
  <c r="D63" i="4"/>
  <c r="E63" i="4" s="1"/>
  <c r="D62" i="4"/>
  <c r="D61" i="4"/>
  <c r="D60" i="4"/>
  <c r="D59" i="4"/>
  <c r="E59" i="4" s="1"/>
  <c r="D58" i="4"/>
  <c r="D57" i="4"/>
  <c r="D56" i="4"/>
  <c r="D55" i="4"/>
  <c r="D54" i="4"/>
  <c r="E54" i="4" s="1"/>
  <c r="D53" i="4"/>
  <c r="D52" i="4"/>
  <c r="D51" i="4"/>
  <c r="D50" i="4"/>
  <c r="E50" i="4" s="1"/>
  <c r="D49" i="4"/>
  <c r="D48" i="4"/>
  <c r="D47" i="4"/>
  <c r="D46" i="4"/>
  <c r="E46" i="4" s="1"/>
  <c r="D45" i="4"/>
  <c r="D44" i="4"/>
  <c r="D43" i="4"/>
  <c r="D42" i="4"/>
  <c r="E42" i="4" s="1"/>
  <c r="E43" i="4"/>
  <c r="D41" i="4"/>
  <c r="E41" i="4" s="1"/>
  <c r="D40" i="4"/>
  <c r="E40" i="4" s="1"/>
  <c r="D39" i="4"/>
  <c r="D38" i="4"/>
  <c r="E38" i="4" s="1"/>
  <c r="D37" i="4"/>
  <c r="E37" i="4" s="1"/>
  <c r="D36" i="4"/>
  <c r="E36" i="4" s="1"/>
  <c r="D35" i="4"/>
  <c r="E35" i="4" s="1"/>
  <c r="D34" i="4"/>
  <c r="E34" i="4" s="1"/>
  <c r="D33" i="4"/>
  <c r="E33" i="4" s="1"/>
  <c r="E44" i="4"/>
  <c r="E45" i="4"/>
  <c r="D32" i="4"/>
  <c r="D31" i="4"/>
  <c r="E31" i="4"/>
  <c r="D30" i="4"/>
  <c r="E30" i="4" s="1"/>
  <c r="E32" i="4"/>
  <c r="E39" i="4"/>
  <c r="E47" i="4"/>
  <c r="E48" i="4"/>
  <c r="E49" i="4"/>
  <c r="E51" i="4"/>
  <c r="E52" i="4"/>
  <c r="E53" i="4"/>
  <c r="E55" i="4"/>
  <c r="E56" i="4"/>
  <c r="E57" i="4"/>
  <c r="E58" i="4"/>
  <c r="E60" i="4"/>
  <c r="E61" i="4"/>
  <c r="E62" i="4"/>
  <c r="E64" i="4"/>
  <c r="E65" i="4"/>
  <c r="E66" i="4"/>
  <c r="E68" i="4"/>
  <c r="E69" i="4"/>
  <c r="E70" i="4"/>
  <c r="E72" i="4"/>
  <c r="E73" i="4"/>
  <c r="E74" i="4"/>
  <c r="E76" i="4"/>
  <c r="E77" i="4"/>
  <c r="E78" i="4"/>
  <c r="E80" i="4"/>
  <c r="E81" i="4"/>
  <c r="E82" i="4"/>
  <c r="E84" i="4"/>
  <c r="E85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D62" i="1" l="1"/>
  <c r="E62" i="1" s="1"/>
  <c r="D58" i="1"/>
  <c r="E58" i="1" s="1"/>
  <c r="D68" i="1"/>
  <c r="E68" i="1" s="1"/>
  <c r="D72" i="1"/>
  <c r="E72" i="1" s="1"/>
  <c r="D56" i="1"/>
  <c r="E56" i="1" s="1"/>
  <c r="D73" i="1"/>
  <c r="E73" i="1" s="1"/>
  <c r="D60" i="1"/>
  <c r="E60" i="1" s="1"/>
  <c r="D70" i="1"/>
  <c r="E70" i="1" s="1"/>
  <c r="D64" i="1"/>
  <c r="E64" i="1" s="1"/>
  <c r="D67" i="1"/>
  <c r="E67" i="1" s="1"/>
  <c r="D61" i="1"/>
  <c r="E61" i="1" s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2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5" i="4"/>
  <c r="D14" i="4"/>
  <c r="D13" i="4"/>
  <c r="D12" i="4"/>
  <c r="D11" i="4"/>
  <c r="D10" i="4"/>
  <c r="D9" i="4"/>
  <c r="D8" i="4"/>
  <c r="D7" i="4"/>
  <c r="D6" i="4"/>
  <c r="D5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D16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D4" i="4" s="1"/>
  <c r="C3" i="4"/>
  <c r="D3" i="4" s="1"/>
  <c r="C2" i="4"/>
  <c r="D2" i="4" s="1"/>
  <c r="C45" i="1" l="1"/>
  <c r="D45" i="1" s="1"/>
  <c r="E45" i="1" s="1"/>
  <c r="C44" i="1"/>
  <c r="D44" i="1" s="1"/>
  <c r="E44" i="1" s="1"/>
  <c r="C43" i="1"/>
  <c r="C42" i="1"/>
  <c r="C41" i="1"/>
  <c r="C40" i="1"/>
  <c r="C39" i="1"/>
  <c r="C38" i="1"/>
  <c r="D38" i="1" s="1"/>
  <c r="E38" i="1" s="1"/>
  <c r="C37" i="1"/>
  <c r="C36" i="1"/>
  <c r="C35" i="1"/>
  <c r="C34" i="1"/>
  <c r="D34" i="1" s="1"/>
  <c r="E34" i="1" s="1"/>
  <c r="C33" i="1"/>
  <c r="D33" i="1" s="1"/>
  <c r="E33" i="1" s="1"/>
  <c r="D32" i="1"/>
  <c r="E32" i="1" s="1"/>
  <c r="C32" i="1"/>
  <c r="C31" i="1"/>
  <c r="D30" i="1" s="1"/>
  <c r="E30" i="1" s="1"/>
  <c r="C30" i="1"/>
  <c r="C29" i="1"/>
  <c r="D29" i="1" s="1"/>
  <c r="E29" i="1" s="1"/>
  <c r="C28" i="1"/>
  <c r="D28" i="1" s="1"/>
  <c r="E28" i="1" s="1"/>
  <c r="C27" i="1"/>
  <c r="D27" i="1" s="1"/>
  <c r="E27" i="1" s="1"/>
  <c r="C26" i="1"/>
  <c r="C25" i="1"/>
  <c r="C24" i="1"/>
  <c r="C23" i="1"/>
  <c r="D22" i="1"/>
  <c r="E22" i="1" s="1"/>
  <c r="C22" i="1"/>
  <c r="C21" i="1"/>
  <c r="D21" i="1" s="1"/>
  <c r="E21" i="1" s="1"/>
  <c r="C20" i="1"/>
  <c r="C19" i="1"/>
  <c r="D19" i="1" s="1"/>
  <c r="E19" i="1" s="1"/>
  <c r="C18" i="1"/>
  <c r="D18" i="1" s="1"/>
  <c r="E18" i="1" s="1"/>
  <c r="C17" i="1"/>
  <c r="C16" i="1"/>
  <c r="C15" i="1"/>
  <c r="C14" i="1"/>
  <c r="C13" i="1"/>
  <c r="D13" i="1" s="1"/>
  <c r="E13" i="1" s="1"/>
  <c r="C12" i="1"/>
  <c r="C11" i="1"/>
  <c r="D10" i="1"/>
  <c r="E10" i="1" s="1"/>
  <c r="C10" i="1"/>
  <c r="C9" i="1"/>
  <c r="D9" i="1" s="1"/>
  <c r="E9" i="1" s="1"/>
  <c r="C8" i="1"/>
  <c r="C7" i="1"/>
  <c r="D7" i="1" s="1"/>
  <c r="E7" i="1" s="1"/>
  <c r="C6" i="1"/>
  <c r="D6" i="1" s="1"/>
  <c r="E6" i="1" s="1"/>
  <c r="C5" i="1"/>
  <c r="C4" i="1"/>
  <c r="C3" i="1"/>
  <c r="D3" i="1" s="1"/>
  <c r="E3" i="1" s="1"/>
  <c r="C2" i="1"/>
  <c r="D43" i="2"/>
  <c r="E43" i="2" s="1"/>
  <c r="C42" i="2"/>
  <c r="D42" i="2" s="1"/>
  <c r="E42" i="2" s="1"/>
  <c r="C41" i="2"/>
  <c r="D41" i="2" s="1"/>
  <c r="E41" i="2" s="1"/>
  <c r="D40" i="2"/>
  <c r="E40" i="2" s="1"/>
  <c r="C40" i="2"/>
  <c r="C39" i="2"/>
  <c r="D39" i="2" s="1"/>
  <c r="E39" i="2" s="1"/>
  <c r="D38" i="2"/>
  <c r="E38" i="2" s="1"/>
  <c r="C38" i="2"/>
  <c r="C37" i="2"/>
  <c r="D37" i="2" s="1"/>
  <c r="E37" i="2" s="1"/>
  <c r="C36" i="2"/>
  <c r="D36" i="2" s="1"/>
  <c r="E36" i="2" s="1"/>
  <c r="C35" i="2"/>
  <c r="D35" i="2" s="1"/>
  <c r="E35" i="2" s="1"/>
  <c r="C34" i="2"/>
  <c r="D34" i="2" s="1"/>
  <c r="E34" i="2" s="1"/>
  <c r="C33" i="2"/>
  <c r="D33" i="2" s="1"/>
  <c r="E33" i="2" s="1"/>
  <c r="C32" i="2"/>
  <c r="D32" i="2" s="1"/>
  <c r="E32" i="2" s="1"/>
  <c r="C31" i="2"/>
  <c r="D31" i="2" s="1"/>
  <c r="E31" i="2" s="1"/>
  <c r="C30" i="2"/>
  <c r="D30" i="2" s="1"/>
  <c r="E30" i="2" s="1"/>
  <c r="D29" i="2"/>
  <c r="E29" i="2" s="1"/>
  <c r="C29" i="2"/>
  <c r="C28" i="2"/>
  <c r="D28" i="2" s="1"/>
  <c r="E28" i="2" s="1"/>
  <c r="C27" i="2"/>
  <c r="D27" i="2" s="1"/>
  <c r="E27" i="2" s="1"/>
  <c r="D26" i="2"/>
  <c r="E26" i="2" s="1"/>
  <c r="C26" i="2"/>
  <c r="C25" i="2"/>
  <c r="D25" i="2" s="1"/>
  <c r="E25" i="2" s="1"/>
  <c r="C24" i="2"/>
  <c r="D24" i="2" s="1"/>
  <c r="E24" i="2" s="1"/>
  <c r="D23" i="2"/>
  <c r="E23" i="2" s="1"/>
  <c r="C23" i="2"/>
  <c r="C22" i="2"/>
  <c r="D22" i="2" s="1"/>
  <c r="E22" i="2" s="1"/>
  <c r="C21" i="2"/>
  <c r="D21" i="2" s="1"/>
  <c r="E21" i="2" s="1"/>
  <c r="D20" i="2"/>
  <c r="E20" i="2" s="1"/>
  <c r="C20" i="2"/>
  <c r="C19" i="2"/>
  <c r="D19" i="2" s="1"/>
  <c r="E19" i="2" s="1"/>
  <c r="C18" i="2"/>
  <c r="D18" i="2" s="1"/>
  <c r="E18" i="2" s="1"/>
  <c r="C17" i="2"/>
  <c r="D17" i="2" s="1"/>
  <c r="E17" i="2" s="1"/>
  <c r="C16" i="2"/>
  <c r="D16" i="2" s="1"/>
  <c r="E16" i="2" s="1"/>
  <c r="C15" i="2"/>
  <c r="D11" i="2" s="1"/>
  <c r="E11" i="2" s="1"/>
  <c r="C14" i="2"/>
  <c r="D14" i="2" s="1"/>
  <c r="E14" i="2" s="1"/>
  <c r="D13" i="2"/>
  <c r="E13" i="2" s="1"/>
  <c r="C13" i="2"/>
  <c r="C12" i="2"/>
  <c r="D12" i="2" s="1"/>
  <c r="E12" i="2" s="1"/>
  <c r="C11" i="2"/>
  <c r="D10" i="2"/>
  <c r="E10" i="2" s="1"/>
  <c r="C10" i="2"/>
  <c r="C9" i="2"/>
  <c r="D9" i="2" s="1"/>
  <c r="E9" i="2" s="1"/>
  <c r="C8" i="2"/>
  <c r="D8" i="2" s="1"/>
  <c r="E8" i="2" s="1"/>
  <c r="D7" i="2"/>
  <c r="E7" i="2" s="1"/>
  <c r="C7" i="2"/>
  <c r="C6" i="2"/>
  <c r="D6" i="2" s="1"/>
  <c r="E6" i="2" s="1"/>
  <c r="C5" i="2"/>
  <c r="D5" i="2" s="1"/>
  <c r="E5" i="2" s="1"/>
  <c r="C4" i="2"/>
  <c r="D4" i="2" s="1"/>
  <c r="E4" i="2" s="1"/>
  <c r="D3" i="2"/>
  <c r="E3" i="2" s="1"/>
  <c r="C3" i="2"/>
  <c r="D2" i="2"/>
  <c r="E2" i="2" s="1"/>
  <c r="D39" i="1" l="1"/>
  <c r="E39" i="1" s="1"/>
  <c r="D15" i="1"/>
  <c r="E15" i="1" s="1"/>
  <c r="D35" i="1"/>
  <c r="E35" i="1" s="1"/>
  <c r="D40" i="1"/>
  <c r="E40" i="1" s="1"/>
  <c r="D16" i="1"/>
  <c r="E16" i="1" s="1"/>
  <c r="D23" i="1"/>
  <c r="E23" i="1" s="1"/>
  <c r="D41" i="1"/>
  <c r="E41" i="1" s="1"/>
  <c r="D36" i="1"/>
  <c r="E36" i="1" s="1"/>
  <c r="D42" i="1"/>
  <c r="E42" i="1" s="1"/>
  <c r="D5" i="1"/>
  <c r="E5" i="1" s="1"/>
  <c r="D11" i="1"/>
  <c r="E11" i="1" s="1"/>
  <c r="D25" i="1"/>
  <c r="E25" i="1" s="1"/>
  <c r="D37" i="1"/>
  <c r="E37" i="1" s="1"/>
  <c r="D43" i="1"/>
  <c r="E43" i="1" s="1"/>
  <c r="D15" i="2"/>
  <c r="E15" i="2" s="1"/>
  <c r="D26" i="1"/>
  <c r="E26" i="1" s="1"/>
  <c r="D17" i="1"/>
  <c r="E17" i="1" s="1"/>
  <c r="D31" i="1"/>
  <c r="E31" i="1" s="1"/>
  <c r="D14" i="1"/>
  <c r="E14" i="1" s="1"/>
  <c r="D2" i="1"/>
  <c r="E2" i="1" s="1"/>
  <c r="D4" i="1"/>
  <c r="E4" i="1" s="1"/>
  <c r="D8" i="1"/>
  <c r="E8" i="1" s="1"/>
  <c r="D12" i="1"/>
  <c r="E12" i="1" s="1"/>
  <c r="D20" i="1"/>
  <c r="E20" i="1" s="1"/>
  <c r="D24" i="1"/>
  <c r="E24" i="1" s="1"/>
</calcChain>
</file>

<file path=xl/sharedStrings.xml><?xml version="1.0" encoding="utf-8"?>
<sst xmlns="http://schemas.openxmlformats.org/spreadsheetml/2006/main" count="190" uniqueCount="24">
  <si>
    <t>Time (mins)</t>
  </si>
  <si>
    <t>Area Target Cmpd</t>
  </si>
  <si>
    <t>Conc</t>
  </si>
  <si>
    <t>Ct/C0</t>
  </si>
  <si>
    <t>Ln(Ct/C0)</t>
  </si>
  <si>
    <t xml:space="preserve">Time </t>
  </si>
  <si>
    <t>lnCt/C0</t>
  </si>
  <si>
    <t xml:space="preserve">Conc </t>
  </si>
  <si>
    <t>Ln Ct/C0</t>
  </si>
  <si>
    <t>5 mM</t>
  </si>
  <si>
    <t xml:space="preserve">10 mM </t>
  </si>
  <si>
    <t>LnCt/C0</t>
  </si>
  <si>
    <t>20 mM</t>
  </si>
  <si>
    <t>Time mins</t>
  </si>
  <si>
    <t>15 mM</t>
  </si>
  <si>
    <t xml:space="preserve">Error </t>
  </si>
  <si>
    <t>200 mL min</t>
  </si>
  <si>
    <t>300 mL min</t>
  </si>
  <si>
    <t>Time</t>
  </si>
  <si>
    <t>250 mL min</t>
  </si>
  <si>
    <t xml:space="preserve">Ln </t>
  </si>
  <si>
    <t xml:space="preserve">Concentration </t>
  </si>
  <si>
    <t>Time (Mins)</t>
  </si>
  <si>
    <t>400 mL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</si>
</sst>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E+0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2" fontId="0" fillId="0" borderId="0" xfId="0" applyNumberFormat="1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'Photolysis recirculating'!$X$12</c:f>
              <c:strCache>
                <c:ptCount val="1"/>
                <c:pt idx="0">
                  <c:v>Ln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'Photolysis recirculating'!$O$13:$O$19</c:f>
              <c:numCache>
                <c:formatCode>General</c:formatCode>
                <c:ptCount val="7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  <c:pt idx="6">
                  <c:v>0</c:v>
                </c:pt>
              </c:numCache>
            </c:numRef>
          </c:xVal>
          <c:yVal>
            <c:numRef>
              <c:f>'Photolysis recirculating'!$X$13:$X$19</c:f>
              <c:numCache>
                <c:formatCode>General</c:formatCode>
                <c:ptCount val="7"/>
                <c:pt idx="0">
                  <c:v>-0.10575603847588126</c:v>
                </c:pt>
                <c:pt idx="1">
                  <c:v>-8.0270035229853945E-2</c:v>
                </c:pt>
                <c:pt idx="2">
                  <c:v>-5.4340631595110905E-2</c:v>
                </c:pt>
                <c:pt idx="3">
                  <c:v>-3.1718972784376694E-2</c:v>
                </c:pt>
                <c:pt idx="4">
                  <c:v>-1.7367785025335935E-2</c:v>
                </c:pt>
                <c:pt idx="5">
                  <c:v>-5.7173104228713475E-4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3F-4587-98D0-0C901095E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9147968"/>
        <c:axId val="969145888"/>
      </c:scatterChart>
      <c:valAx>
        <c:axId val="969147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145888"/>
        <c:crosses val="autoZero"/>
        <c:crossBetween val="midCat"/>
      </c:valAx>
      <c:valAx>
        <c:axId val="96914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9147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'5 mM CTAB'!$AE$21</c:f>
              <c:strCache>
                <c:ptCount val="1"/>
                <c:pt idx="0">
                  <c:v>LnCt/C0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 mM CTAB'!$Q$22:$Q$28</c:f>
              <c:numCache>
                <c:formatCode>General</c:formatCode>
                <c:ptCount val="7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  <c:pt idx="6">
                  <c:v>0</c:v>
                </c:pt>
              </c:numCache>
            </c:numRef>
          </c:xVal>
          <c:yVal>
            <c:numRef>
              <c:f>'5 mM CTAB'!$AD$22:$AD$28</c:f>
              <c:numCache>
                <c:formatCode>General</c:formatCode>
                <c:ptCount val="7"/>
                <c:pt idx="0">
                  <c:v>-0.54583546608768174</c:v>
                </c:pt>
                <c:pt idx="1">
                  <c:v>-0.43898228398464256</c:v>
                </c:pt>
                <c:pt idx="2">
                  <c:v>-0.2355392633611241</c:v>
                </c:pt>
                <c:pt idx="3">
                  <c:v>-0.22462518891910932</c:v>
                </c:pt>
                <c:pt idx="4">
                  <c:v>-0.12576979836568494</c:v>
                </c:pt>
                <c:pt idx="5">
                  <c:v>-4.9520923533998576E-2</c:v>
                </c:pt>
                <c:pt idx="6">
                  <c:v>-5.132878584471523E-2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B9-41A4-9924-E00DD8A35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790415"/>
        <c:axId val="605503791"/>
      </c:scatterChart>
      <c:valAx>
        <c:axId val="6447904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503791"/>
        <c:crosses val="autoZero"/>
        <c:crossBetween val="midCat"/>
      </c:valAx>
      <c:valAx>
        <c:axId val="60550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7904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 mM CTAB'!$AE$21</c:f>
              <c:strCache>
                <c:ptCount val="1"/>
                <c:pt idx="0">
                  <c:v>LnCt/C0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mM CTAB'!$Q$22:$Q$28</c:f>
              <c:numCache>
                <c:formatCode>General</c:formatCode>
                <c:ptCount val="7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  <c:pt idx="6">
                  <c:v>0</c:v>
                </c:pt>
              </c:numCache>
            </c:numRef>
          </c:xVal>
          <c:yVal>
            <c:numRef>
              <c:f>'10 mM CTAB'!$AE$22:$AE$28</c:f>
              <c:numCache>
                <c:formatCode>General</c:formatCode>
                <c:ptCount val="7"/>
                <c:pt idx="0">
                  <c:v>-0.65489175689913903</c:v>
                </c:pt>
                <c:pt idx="1">
                  <c:v>-0.41844921842980731</c:v>
                </c:pt>
                <c:pt idx="2">
                  <c:v>-0.25180807848903503</c:v>
                </c:pt>
                <c:pt idx="3">
                  <c:v>-0.17102912753456151</c:v>
                </c:pt>
                <c:pt idx="4">
                  <c:v>-0.10032168529592125</c:v>
                </c:pt>
                <c:pt idx="5">
                  <c:v>-3.980234558583079E-2</c:v>
                </c:pt>
                <c:pt idx="6">
                  <c:v>-3.6040471052438635E-3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94-431A-B731-E5BB6F1E3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395007"/>
        <c:axId val="605118575"/>
      </c:scatterChart>
      <c:valAx>
        <c:axId val="592395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118575"/>
        <c:crosses val="autoZero"/>
        <c:crossBetween val="midCat"/>
      </c:valAx>
      <c:valAx>
        <c:axId val="605118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395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 mM CTAB'!$AD$21</c:f>
              <c:strCache>
                <c:ptCount val="1"/>
                <c:pt idx="0">
                  <c:v>LnCt/C0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 mM CTAB'!$P$22:$P$28</c:f>
              <c:numCache>
                <c:formatCode>General</c:formatCode>
                <c:ptCount val="7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  <c:pt idx="6">
                  <c:v>0</c:v>
                </c:pt>
              </c:numCache>
            </c:numRef>
          </c:xVal>
          <c:yVal>
            <c:numRef>
              <c:f>'20 mM CTAB'!$AD$22:$AD$28</c:f>
              <c:numCache>
                <c:formatCode>General</c:formatCode>
                <c:ptCount val="7"/>
                <c:pt idx="0">
                  <c:v>-0.56485538665107293</c:v>
                </c:pt>
                <c:pt idx="1">
                  <c:v>-0.38447864097511375</c:v>
                </c:pt>
                <c:pt idx="2">
                  <c:v>-0.27072089696137874</c:v>
                </c:pt>
                <c:pt idx="3">
                  <c:v>-0.18649724762134204</c:v>
                </c:pt>
                <c:pt idx="4">
                  <c:v>-0.10768651258693158</c:v>
                </c:pt>
                <c:pt idx="5">
                  <c:v>-4.3609439530857962E-2</c:v>
                </c:pt>
                <c:pt idx="6">
                  <c:v>-4.670301056837787E-3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DC-48DE-809C-7DBE2ADC2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422751"/>
        <c:axId val="1798975887"/>
      </c:scatterChart>
      <c:valAx>
        <c:axId val="2078422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8975887"/>
        <c:crosses val="autoZero"/>
        <c:crossBetween val="midCat"/>
      </c:valAx>
      <c:valAx>
        <c:axId val="1798975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4227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 mM 250 mL min'!$AA$48</c:f>
              <c:strCache>
                <c:ptCount val="1"/>
                <c:pt idx="0">
                  <c:v>Ct/C0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6992344706911635E-2"/>
                  <c:y val="0.140247521143190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mM 250 mL min'!$S$49:$S$55</c:f>
              <c:numCache>
                <c:formatCode>General</c:formatCode>
                <c:ptCount val="7"/>
                <c:pt idx="0">
                  <c:v>120</c:v>
                </c:pt>
                <c:pt idx="1">
                  <c:v>90</c:v>
                </c:pt>
                <c:pt idx="2">
                  <c:v>60</c:v>
                </c:pt>
                <c:pt idx="3">
                  <c:v>45</c:v>
                </c:pt>
                <c:pt idx="4">
                  <c:v>30</c:v>
                </c:pt>
                <c:pt idx="5">
                  <c:v>15</c:v>
                </c:pt>
                <c:pt idx="6">
                  <c:v>0</c:v>
                </c:pt>
              </c:numCache>
            </c:numRef>
          </c:xVal>
          <c:yVal>
            <c:numRef>
              <c:f>'10 mM 250 mL min'!$AA$49:$AA$55</c:f>
              <c:numCache>
                <c:formatCode>General</c:formatCode>
                <c:ptCount val="7"/>
                <c:pt idx="0">
                  <c:v>2.9964108559170253</c:v>
                </c:pt>
                <c:pt idx="1">
                  <c:v>4.0113603944027858</c:v>
                </c:pt>
                <c:pt idx="2">
                  <c:v>5.2104815984727706</c:v>
                </c:pt>
                <c:pt idx="3">
                  <c:v>5.9612416110684698</c:v>
                </c:pt>
                <c:pt idx="4">
                  <c:v>6.6690400602231783</c:v>
                </c:pt>
                <c:pt idx="5">
                  <c:v>7.4464568400543172</c:v>
                </c:pt>
                <c:pt idx="6">
                  <c:v>8.0787526421444174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EB-4774-A63D-6A09606FB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011616"/>
        <c:axId val="985015776"/>
      </c:scatterChart>
      <c:valAx>
        <c:axId val="985011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015776"/>
        <c:crosses val="autoZero"/>
        <c:crossBetween val="midCat"/>
      </c:valAx>
      <c:valAx>
        <c:axId val="98501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011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 mM 400 mL min'!$AF$15</c:f>
              <c:strCache>
                <c:ptCount val="1"/>
                <c:pt idx="0">
                  <c:v>-0.173343415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 mM 400 mL min'!$R$16:$R$22</c:f>
              <c:numCache>
                <c:formatCode>General</c:formatCode>
                <c:ptCount val="7"/>
                <c:pt idx="0">
                  <c:v>15</c:v>
                </c:pt>
                <c:pt idx="1">
                  <c:v>0</c:v>
                </c:pt>
              </c:numCache>
            </c:numRef>
          </c:xVal>
          <c:yVal>
            <c:numRef>
              <c:f>'10 mM 400 mL min'!$AF$16:$AF$22</c:f>
              <c:numCache>
                <c:formatCode>General</c:formatCode>
                <c:ptCount val="7"/>
                <c:pt idx="0">
                  <c:v>-7.8854573271112324E-2</c:v>
                </c:pt>
                <c:pt idx="1">
                  <c:v>-2.5791288417409916E-3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31-4648-B424-A0232C53F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858831"/>
        <c:axId val="457356447"/>
      </c:scatterChart>
      <c:valAx>
        <c:axId val="481858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356447"/>
        <c:crosses val="autoZero"/>
        <c:crossBetween val="midCat"/>
      </c:valAx>
      <c:valAx>
        <c:axId val="45735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858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20</xdr:row>
      <xdr:rowOff>14287</xdr:rowOff>
    </xdr:from>
    <xdr:to>
      <xdr:col>21</xdr:col>
      <xdr:colOff>323850</xdr:colOff>
      <xdr:row>34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0B848B-082D-44B4-8EE2-BE3AED33E1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138611</xdr:colOff>
      <xdr:row>28</xdr:row>
      <xdr:rowOff>9682</xdr:rowOff>
    </xdr:from>
    <xdr:to>
      <xdr:col>23</xdr:col>
      <xdr:colOff>416566</xdr:colOff>
      <xdr:row>42</xdr:row>
      <xdr:rowOff>85882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427D94-25F7-4EBB-A840-733757291B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471487</xdr:colOff>
      <xdr:row>50</xdr:row>
      <xdr:rowOff>185737</xdr:rowOff>
    </xdr:from>
    <xdr:to>
      <xdr:col>27</xdr:col>
      <xdr:colOff>166687</xdr:colOff>
      <xdr:row>65</xdr:row>
      <xdr:rowOff>71437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6253BD1-835D-4618-8E84-3BEE17CE99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195262</xdr:colOff>
      <xdr:row>8</xdr:row>
      <xdr:rowOff>14287</xdr:rowOff>
    </xdr:from>
    <xdr:to>
      <xdr:col>25</xdr:col>
      <xdr:colOff>500062</xdr:colOff>
      <xdr:row>22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E810172-4EAC-4533-AEC4-2C199626CF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481012</xdr:colOff>
      <xdr:row>43</xdr:row>
      <xdr:rowOff>80962</xdr:rowOff>
    </xdr:from>
    <xdr:to>
      <xdr:col>18</xdr:col>
      <xdr:colOff>176212</xdr:colOff>
      <xdr:row>57</xdr:row>
      <xdr:rowOff>157162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3EF3DE-AF0D-452E-B295-26E1B9740C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419100</xdr:colOff>
      <xdr:row>38</xdr:row>
      <xdr:rowOff>4762</xdr:rowOff>
    </xdr:from>
    <xdr:to>
      <xdr:col>29</xdr:col>
      <xdr:colOff>114300</xdr:colOff>
      <xdr:row>52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D27C42-A11C-45D0-B82D-B04DC16879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4D113-C96A-4405-BAEA-D901C465CC48}">
  <dimension ref="A1:Y45"/>
  <sheetViews>
    <sheetView topLeftCell="C1" workbookViewId="0">
      <selection activeCell="W9" sqref="W9"/>
    </sheetView>
  </sheetViews>
  <sheetFormatPr defaultRowHeight="15" x14ac:dyDescent="0.25"/>
  <cols>
    <col min="1" max="1" width="18.85546875" bestFit="1" customWidth="1"/>
    <col min="2" max="2" width="16.85546875" bestFit="1" customWidth="1"/>
    <col min="3" max="3" width="14.140625" bestFit="1" customWidth="1"/>
    <col min="9" max="9" width="11.5703125" bestFit="1" customWidth="1"/>
  </cols>
  <sheetData>
    <row r="1" spans="1:25" x14ac:dyDescent="0.25">
      <c r="A1" t="s">
        <v>22</v>
      </c>
      <c r="B1" t="s">
        <v>1</v>
      </c>
      <c r="C1" t="s">
        <v>21</v>
      </c>
      <c r="D1" t="s">
        <v>3</v>
      </c>
      <c r="E1" t="s">
        <v>4</v>
      </c>
      <c r="I1" t="s">
        <v>22</v>
      </c>
      <c r="J1" t="s">
        <v>1</v>
      </c>
      <c r="K1" t="s">
        <v>21</v>
      </c>
      <c r="L1" t="s">
        <v>3</v>
      </c>
      <c r="M1" t="s">
        <v>4</v>
      </c>
    </row>
    <row r="2" spans="1:25" x14ac:dyDescent="0.25">
      <c r="A2">
        <v>120</v>
      </c>
      <c r="B2">
        <v>139.09726000000001</v>
      </c>
      <c r="C2">
        <v>8.1615669835271891</v>
      </c>
      <c r="D2">
        <v>0.89486981617300665</v>
      </c>
      <c r="E2">
        <v>-0.11107702807708321</v>
      </c>
      <c r="I2">
        <v>120</v>
      </c>
      <c r="J2">
        <v>139.09726000000001</v>
      </c>
      <c r="K2">
        <v>8.1615669835271891</v>
      </c>
      <c r="L2">
        <v>0.89486981617300665</v>
      </c>
      <c r="M2">
        <v>-0.11107702807708321</v>
      </c>
      <c r="O2" t="s">
        <v>5</v>
      </c>
      <c r="Q2" t="s">
        <v>3</v>
      </c>
      <c r="X2" t="s">
        <v>3</v>
      </c>
    </row>
    <row r="3" spans="1:25" x14ac:dyDescent="0.25">
      <c r="A3">
        <v>120</v>
      </c>
      <c r="B3">
        <v>140.91793799999999</v>
      </c>
      <c r="C3">
        <v>8.2690640609316866</v>
      </c>
      <c r="D3">
        <v>0.90665626479129946</v>
      </c>
      <c r="E3">
        <v>-9.7991881082670179E-2</v>
      </c>
      <c r="I3">
        <v>120</v>
      </c>
      <c r="J3">
        <v>140.91793799999999</v>
      </c>
      <c r="K3">
        <v>8.2690640609316866</v>
      </c>
      <c r="L3">
        <v>0.90665626479129946</v>
      </c>
      <c r="M3">
        <v>-9.7991881082670179E-2</v>
      </c>
      <c r="O3">
        <v>120</v>
      </c>
      <c r="P3">
        <v>0.89486981617300665</v>
      </c>
      <c r="Q3">
        <v>0.90665626479129946</v>
      </c>
      <c r="R3">
        <v>0.88552999534558541</v>
      </c>
      <c r="S3">
        <v>0.88395680847159941</v>
      </c>
      <c r="T3">
        <v>0.91021152768435365</v>
      </c>
      <c r="U3">
        <v>0.91716027687247093</v>
      </c>
      <c r="X3">
        <f t="shared" ref="X3:X8" si="0">AVERAGE(P3:U3)</f>
        <v>0.89973078155638586</v>
      </c>
      <c r="Y3">
        <f t="shared" ref="Y3:Y8" si="1">_xlfn.STDEV.S(P3:U3)</f>
        <v>1.3679950327046154E-2</v>
      </c>
    </row>
    <row r="4" spans="1:25" x14ac:dyDescent="0.25">
      <c r="A4">
        <v>90</v>
      </c>
      <c r="B4">
        <v>145.31944300000001</v>
      </c>
      <c r="C4">
        <v>8.5289391863966468</v>
      </c>
      <c r="D4">
        <v>0.93515010748377991</v>
      </c>
      <c r="E4">
        <v>-6.7048219815659407E-2</v>
      </c>
      <c r="I4">
        <v>120</v>
      </c>
      <c r="J4">
        <v>129.95725999999999</v>
      </c>
      <c r="K4">
        <v>7.6219200566806391</v>
      </c>
      <c r="L4">
        <v>0.88552999534558541</v>
      </c>
      <c r="M4">
        <v>-0.12156894842489864</v>
      </c>
      <c r="O4">
        <v>90</v>
      </c>
      <c r="P4">
        <v>0.93515010748377991</v>
      </c>
      <c r="Q4">
        <v>0.93623866620095175</v>
      </c>
      <c r="R4">
        <v>0.9102512867961946</v>
      </c>
      <c r="S4">
        <v>0.91244339308158584</v>
      </c>
      <c r="T4">
        <v>0.93120238010891598</v>
      </c>
      <c r="U4">
        <v>0.91233805150365654</v>
      </c>
      <c r="X4">
        <f t="shared" si="0"/>
        <v>0.92293731419584735</v>
      </c>
      <c r="Y4">
        <f t="shared" si="1"/>
        <v>1.2472302439886441E-2</v>
      </c>
    </row>
    <row r="5" spans="1:25" x14ac:dyDescent="0.25">
      <c r="A5">
        <v>90</v>
      </c>
      <c r="B5">
        <v>145.487595</v>
      </c>
      <c r="C5">
        <v>8.5388672728346222</v>
      </c>
      <c r="D5">
        <v>0.93623866620095175</v>
      </c>
      <c r="E5">
        <v>-6.5884849750333568E-2</v>
      </c>
      <c r="I5">
        <v>120</v>
      </c>
      <c r="J5">
        <v>129.72792100000001</v>
      </c>
      <c r="K5">
        <v>7.6083793469917929</v>
      </c>
      <c r="L5">
        <v>0.88395680847159941</v>
      </c>
      <c r="M5">
        <v>-0.12334707673316626</v>
      </c>
      <c r="O5">
        <v>60</v>
      </c>
      <c r="P5">
        <v>0.95648989013520869</v>
      </c>
      <c r="Q5">
        <v>0.96599165500032402</v>
      </c>
      <c r="R5">
        <v>0.93692194871001533</v>
      </c>
      <c r="S5">
        <v>0.95725944602891833</v>
      </c>
      <c r="T5">
        <v>0.91105299474128676</v>
      </c>
      <c r="U5">
        <v>0.95602777333765598</v>
      </c>
      <c r="X5">
        <f t="shared" si="0"/>
        <v>0.9472906179922348</v>
      </c>
      <c r="Y5">
        <f t="shared" si="1"/>
        <v>2.0153140949515039E-2</v>
      </c>
    </row>
    <row r="6" spans="1:25" x14ac:dyDescent="0.25">
      <c r="A6">
        <v>60</v>
      </c>
      <c r="B6">
        <v>148.61584500000001</v>
      </c>
      <c r="C6">
        <v>8.7235664521461889</v>
      </c>
      <c r="D6">
        <v>0.95648989013520869</v>
      </c>
      <c r="E6">
        <v>-4.4485059802007766E-2</v>
      </c>
      <c r="I6">
        <v>120</v>
      </c>
      <c r="J6">
        <v>147.61416600000001</v>
      </c>
      <c r="K6">
        <v>8.6644249867154741</v>
      </c>
      <c r="L6">
        <v>0.91021152768435365</v>
      </c>
      <c r="M6">
        <v>-9.4078258478308738E-2</v>
      </c>
      <c r="O6">
        <v>45</v>
      </c>
      <c r="P6">
        <v>0.97151346606859124</v>
      </c>
      <c r="Q6">
        <v>0.97300050439514529</v>
      </c>
      <c r="R6">
        <v>0.96584102783344228</v>
      </c>
      <c r="S6">
        <v>0.96452595613260317</v>
      </c>
      <c r="T6">
        <v>0.96081507248326381</v>
      </c>
      <c r="U6">
        <v>0.97707181211704019</v>
      </c>
      <c r="X6">
        <f t="shared" si="0"/>
        <v>0.96879463983834768</v>
      </c>
      <c r="Y6">
        <f t="shared" si="1"/>
        <v>6.0697919783312647E-3</v>
      </c>
    </row>
    <row r="7" spans="1:25" x14ac:dyDescent="0.25">
      <c r="A7">
        <v>60</v>
      </c>
      <c r="B7">
        <v>150.08360300000001</v>
      </c>
      <c r="C7">
        <v>8.8102263092637418</v>
      </c>
      <c r="D7">
        <v>0.96599165500032402</v>
      </c>
      <c r="E7">
        <v>-3.4600083522953656E-2</v>
      </c>
      <c r="I7">
        <v>120</v>
      </c>
      <c r="J7">
        <v>148.73448200000001</v>
      </c>
      <c r="K7">
        <v>8.7305710574481896</v>
      </c>
      <c r="L7">
        <v>0.91716027687247093</v>
      </c>
      <c r="M7">
        <v>-8.6473038059160484E-2</v>
      </c>
      <c r="O7">
        <v>30</v>
      </c>
      <c r="P7">
        <v>0.99023754735845737</v>
      </c>
      <c r="Q7">
        <v>0.98998437550019136</v>
      </c>
      <c r="R7">
        <v>0.97822810038729335</v>
      </c>
      <c r="S7">
        <v>0.99071566005636247</v>
      </c>
      <c r="T7">
        <v>0.96334978839552876</v>
      </c>
      <c r="U7">
        <v>0.98447048995573994</v>
      </c>
      <c r="X7">
        <f t="shared" si="0"/>
        <v>0.98283099360892878</v>
      </c>
      <c r="Y7">
        <f t="shared" si="1"/>
        <v>1.0691939082895811E-2</v>
      </c>
    </row>
    <row r="8" spans="1:25" x14ac:dyDescent="0.25">
      <c r="A8">
        <v>45</v>
      </c>
      <c r="B8">
        <v>150.93656899999999</v>
      </c>
      <c r="C8">
        <v>8.8605874121745281</v>
      </c>
      <c r="D8">
        <v>0.97151346606859124</v>
      </c>
      <c r="E8">
        <v>-2.8900149150473703E-2</v>
      </c>
      <c r="I8">
        <v>90</v>
      </c>
      <c r="J8">
        <v>145.31944300000001</v>
      </c>
      <c r="K8">
        <v>8.5289391863966468</v>
      </c>
      <c r="L8">
        <v>0.93515010748377991</v>
      </c>
      <c r="M8">
        <v>-6.7048219815659407E-2</v>
      </c>
      <c r="O8">
        <v>15</v>
      </c>
      <c r="P8">
        <v>0.99421167486215745</v>
      </c>
      <c r="Q8">
        <v>1</v>
      </c>
      <c r="R8">
        <v>0.99974784586877552</v>
      </c>
      <c r="S8">
        <v>1</v>
      </c>
      <c r="T8">
        <v>1.0026303955285305</v>
      </c>
      <c r="U8">
        <v>1</v>
      </c>
      <c r="X8">
        <f t="shared" si="0"/>
        <v>0.99943165270991052</v>
      </c>
      <c r="Y8">
        <f t="shared" si="1"/>
        <v>2.7766583654052555E-3</v>
      </c>
    </row>
    <row r="9" spans="1:25" x14ac:dyDescent="0.25">
      <c r="A9">
        <v>45</v>
      </c>
      <c r="B9">
        <v>151.16627500000001</v>
      </c>
      <c r="C9">
        <v>8.8741497903997164</v>
      </c>
      <c r="D9">
        <v>0.97300050439514529</v>
      </c>
      <c r="E9">
        <v>-2.7370678404544574E-2</v>
      </c>
      <c r="I9">
        <v>90</v>
      </c>
      <c r="J9">
        <v>145.487595</v>
      </c>
      <c r="K9">
        <v>8.5388672728346222</v>
      </c>
      <c r="L9">
        <v>0.93623866620095175</v>
      </c>
      <c r="M9">
        <v>-6.5884849750333568E-2</v>
      </c>
    </row>
    <row r="10" spans="1:25" x14ac:dyDescent="0.25">
      <c r="A10">
        <v>30</v>
      </c>
      <c r="B10">
        <v>153.82891799999999</v>
      </c>
      <c r="C10">
        <v>9.0313584460057843</v>
      </c>
      <c r="D10">
        <v>0.99023754735845737</v>
      </c>
      <c r="E10">
        <v>-9.8104178094125423E-3</v>
      </c>
      <c r="I10">
        <v>90</v>
      </c>
      <c r="J10">
        <v>133.561127</v>
      </c>
      <c r="K10">
        <v>7.8347007734545659</v>
      </c>
      <c r="L10">
        <v>0.9102512867961946</v>
      </c>
      <c r="M10">
        <v>-9.4034578254212964E-2</v>
      </c>
    </row>
    <row r="11" spans="1:25" x14ac:dyDescent="0.25">
      <c r="A11">
        <v>30</v>
      </c>
      <c r="B11">
        <v>153.78980999999999</v>
      </c>
      <c r="C11">
        <v>9.029049418433015</v>
      </c>
      <c r="D11">
        <v>0.98998437550019136</v>
      </c>
      <c r="E11">
        <v>-1.0066118301082642E-2</v>
      </c>
      <c r="I11">
        <v>90</v>
      </c>
      <c r="J11">
        <v>133.88069200000001</v>
      </c>
      <c r="K11">
        <v>7.8535686367125228</v>
      </c>
      <c r="L11">
        <v>0.91244339308158584</v>
      </c>
      <c r="M11">
        <v>-9.1629230428823386E-2</v>
      </c>
    </row>
    <row r="12" spans="1:25" x14ac:dyDescent="0.25">
      <c r="A12">
        <v>15</v>
      </c>
      <c r="B12">
        <v>154.44281000000001</v>
      </c>
      <c r="C12">
        <v>9.0676040621125349</v>
      </c>
      <c r="D12">
        <v>0.99421167486215745</v>
      </c>
      <c r="E12">
        <v>-5.8051424191214547E-3</v>
      </c>
      <c r="I12">
        <v>90</v>
      </c>
      <c r="J12">
        <v>150.99842799999999</v>
      </c>
      <c r="K12">
        <v>8.8642397118734113</v>
      </c>
      <c r="L12">
        <v>0.93120238010891598</v>
      </c>
      <c r="M12">
        <v>-7.1278646049342698E-2</v>
      </c>
      <c r="O12" t="s">
        <v>5</v>
      </c>
      <c r="Q12" t="s">
        <v>3</v>
      </c>
      <c r="X12" t="s">
        <v>20</v>
      </c>
    </row>
    <row r="13" spans="1:25" x14ac:dyDescent="0.25">
      <c r="A13">
        <v>15</v>
      </c>
      <c r="B13">
        <v>155.33694499999999</v>
      </c>
      <c r="C13">
        <v>9.1203958788451303</v>
      </c>
      <c r="D13">
        <v>1</v>
      </c>
      <c r="E13">
        <v>0</v>
      </c>
      <c r="I13">
        <v>90</v>
      </c>
      <c r="J13">
        <v>147.95701600000001</v>
      </c>
      <c r="K13">
        <v>8.6846676507055562</v>
      </c>
      <c r="L13">
        <v>0.91233805150365654</v>
      </c>
      <c r="M13">
        <v>-9.1744687080751647E-2</v>
      </c>
      <c r="O13">
        <v>120</v>
      </c>
      <c r="P13">
        <v>-0.11107702807708321</v>
      </c>
      <c r="Q13">
        <v>-9.7991881082670179E-2</v>
      </c>
      <c r="R13">
        <v>-0.12156894842489864</v>
      </c>
      <c r="S13">
        <v>-0.12334707673316626</v>
      </c>
      <c r="T13">
        <v>-9.4078258478308738E-2</v>
      </c>
      <c r="U13">
        <v>-8.6473038059160484E-2</v>
      </c>
      <c r="X13">
        <f t="shared" ref="X13:X19" si="2">AVERAGE(P13:U13)</f>
        <v>-0.10575603847588126</v>
      </c>
      <c r="Y13">
        <f t="shared" ref="Y13:Y19" si="3">_xlfn.STDEV.S(P13:U13)</f>
        <v>1.5207185598463725E-2</v>
      </c>
    </row>
    <row r="14" spans="1:25" x14ac:dyDescent="0.25">
      <c r="B14">
        <v>0</v>
      </c>
      <c r="C14">
        <v>-5.1059809883686601E-2</v>
      </c>
      <c r="E14" t="e">
        <v>#NUM!</v>
      </c>
      <c r="I14">
        <v>60</v>
      </c>
      <c r="J14">
        <v>148.61584500000001</v>
      </c>
      <c r="K14">
        <v>8.7235664521461889</v>
      </c>
      <c r="L14">
        <v>0.95648989013520869</v>
      </c>
      <c r="M14">
        <v>-4.4485059802007766E-2</v>
      </c>
      <c r="O14">
        <v>90</v>
      </c>
      <c r="P14">
        <v>-6.7048219815659407E-2</v>
      </c>
      <c r="Q14">
        <v>-6.5884849750333568E-2</v>
      </c>
      <c r="R14">
        <v>-9.4034578254212964E-2</v>
      </c>
      <c r="S14">
        <v>-9.1629230428823386E-2</v>
      </c>
      <c r="T14">
        <v>-7.1278646049342698E-2</v>
      </c>
      <c r="U14">
        <v>-9.1744687080751647E-2</v>
      </c>
      <c r="X14">
        <f t="shared" si="2"/>
        <v>-8.0270035229853945E-2</v>
      </c>
      <c r="Y14">
        <f t="shared" si="3"/>
        <v>1.3511155678621035E-2</v>
      </c>
    </row>
    <row r="15" spans="1:25" x14ac:dyDescent="0.25">
      <c r="B15">
        <v>0</v>
      </c>
      <c r="C15">
        <v>-5.1059809883686601E-2</v>
      </c>
      <c r="E15" t="e">
        <v>#NUM!</v>
      </c>
      <c r="I15">
        <v>60</v>
      </c>
      <c r="J15">
        <v>150.08360300000001</v>
      </c>
      <c r="K15">
        <v>8.8102263092637418</v>
      </c>
      <c r="L15">
        <v>0.96599165500032402</v>
      </c>
      <c r="M15">
        <v>-3.4600083522953656E-2</v>
      </c>
      <c r="O15">
        <v>60</v>
      </c>
      <c r="P15">
        <v>-4.4485059802007766E-2</v>
      </c>
      <c r="Q15">
        <v>-3.4600083522953656E-2</v>
      </c>
      <c r="R15">
        <v>-6.5155299348803125E-2</v>
      </c>
      <c r="S15">
        <v>-4.3680820792596844E-2</v>
      </c>
      <c r="T15">
        <v>-9.3154211360005235E-2</v>
      </c>
      <c r="U15">
        <v>-4.4968314744298805E-2</v>
      </c>
      <c r="X15">
        <f t="shared" si="2"/>
        <v>-5.4340631595110905E-2</v>
      </c>
      <c r="Y15">
        <f t="shared" si="3"/>
        <v>2.1502299578622451E-2</v>
      </c>
    </row>
    <row r="16" spans="1:25" x14ac:dyDescent="0.25">
      <c r="B16">
        <v>0</v>
      </c>
      <c r="C16">
        <v>-5.1059809883686601E-2</v>
      </c>
      <c r="E16" t="e">
        <v>#NUM!</v>
      </c>
      <c r="I16">
        <v>60</v>
      </c>
      <c r="J16">
        <v>137.449173</v>
      </c>
      <c r="K16">
        <v>8.0642600814784196</v>
      </c>
      <c r="L16">
        <v>0.93692194871001533</v>
      </c>
      <c r="M16">
        <v>-6.5155299348803125E-2</v>
      </c>
      <c r="O16">
        <v>45</v>
      </c>
      <c r="P16">
        <v>-2.8900149150473703E-2</v>
      </c>
      <c r="Q16">
        <v>-2.7370678404544574E-2</v>
      </c>
      <c r="R16">
        <v>-3.4756025772534026E-2</v>
      </c>
      <c r="S16">
        <v>-3.6118535507944444E-2</v>
      </c>
      <c r="T16">
        <v>-3.9973320908868702E-2</v>
      </c>
      <c r="U16">
        <v>-2.319512696189471E-2</v>
      </c>
      <c r="X16">
        <f t="shared" si="2"/>
        <v>-3.1718972784376694E-2</v>
      </c>
      <c r="Y16">
        <f t="shared" si="3"/>
        <v>6.2645587916462069E-3</v>
      </c>
    </row>
    <row r="17" spans="1:25" x14ac:dyDescent="0.25">
      <c r="A17">
        <v>120</v>
      </c>
      <c r="B17">
        <v>129.95725999999999</v>
      </c>
      <c r="C17">
        <v>7.6219200566806391</v>
      </c>
      <c r="D17">
        <v>0.88552999534558541</v>
      </c>
      <c r="E17">
        <v>-0.12156894842489864</v>
      </c>
      <c r="I17">
        <v>60</v>
      </c>
      <c r="J17">
        <v>140.413971</v>
      </c>
      <c r="K17">
        <v>8.239308673318769</v>
      </c>
      <c r="L17">
        <v>0.95725944602891833</v>
      </c>
      <c r="M17">
        <v>-4.3680820792596844E-2</v>
      </c>
      <c r="O17">
        <v>30</v>
      </c>
      <c r="P17">
        <v>-9.8104178094125423E-3</v>
      </c>
      <c r="Q17">
        <v>-1.0066118301082642E-2</v>
      </c>
      <c r="R17">
        <v>-2.2012404661702973E-2</v>
      </c>
      <c r="S17">
        <v>-9.3277080660433449E-3</v>
      </c>
      <c r="T17">
        <v>-3.7338705310212376E-2</v>
      </c>
      <c r="U17">
        <v>-1.5651356003561743E-2</v>
      </c>
      <c r="X17">
        <f t="shared" si="2"/>
        <v>-1.7367785025335935E-2</v>
      </c>
      <c r="Y17">
        <f t="shared" si="3"/>
        <v>1.0940084559800571E-2</v>
      </c>
    </row>
    <row r="18" spans="1:25" x14ac:dyDescent="0.25">
      <c r="A18">
        <v>120</v>
      </c>
      <c r="B18">
        <v>129.72792100000001</v>
      </c>
      <c r="C18">
        <v>7.6083793469917929</v>
      </c>
      <c r="D18">
        <v>0.88395680847159941</v>
      </c>
      <c r="E18">
        <v>-0.12334707673316626</v>
      </c>
      <c r="I18">
        <v>60</v>
      </c>
      <c r="J18">
        <v>147.749832</v>
      </c>
      <c r="K18">
        <v>8.6724350239121435</v>
      </c>
      <c r="L18">
        <v>0.91105299474128676</v>
      </c>
      <c r="M18">
        <v>-9.3154211360005235E-2</v>
      </c>
      <c r="O18">
        <v>15</v>
      </c>
      <c r="P18">
        <v>-5.8051424191214547E-3</v>
      </c>
      <c r="Q18">
        <v>0</v>
      </c>
      <c r="R18">
        <v>-2.5218592742256776E-4</v>
      </c>
      <c r="S18">
        <v>0</v>
      </c>
      <c r="T18">
        <v>2.626942092821214E-3</v>
      </c>
      <c r="U18">
        <v>0</v>
      </c>
      <c r="X18">
        <f t="shared" si="2"/>
        <v>-5.7173104228713475E-4</v>
      </c>
      <c r="Y18">
        <f t="shared" si="3"/>
        <v>2.7821877254786665E-3</v>
      </c>
    </row>
    <row r="19" spans="1:25" x14ac:dyDescent="0.25">
      <c r="A19">
        <v>90</v>
      </c>
      <c r="B19">
        <v>133.561127</v>
      </c>
      <c r="C19">
        <v>7.8347007734545659</v>
      </c>
      <c r="D19">
        <v>0.9102512867961946</v>
      </c>
      <c r="E19">
        <v>-9.4034578254212964E-2</v>
      </c>
      <c r="I19">
        <v>60</v>
      </c>
      <c r="J19">
        <v>155.00091599999999</v>
      </c>
      <c r="K19">
        <v>9.1005559426108498</v>
      </c>
      <c r="L19">
        <v>0.95602777333765598</v>
      </c>
      <c r="M19">
        <v>-4.4968314744298805E-2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X19">
        <f t="shared" si="2"/>
        <v>0</v>
      </c>
      <c r="Y19">
        <f t="shared" si="3"/>
        <v>0</v>
      </c>
    </row>
    <row r="20" spans="1:25" x14ac:dyDescent="0.25">
      <c r="A20">
        <v>90</v>
      </c>
      <c r="B20">
        <v>133.88069200000001</v>
      </c>
      <c r="C20">
        <v>7.8535686367125228</v>
      </c>
      <c r="D20">
        <v>0.91244339308158584</v>
      </c>
      <c r="E20">
        <v>-9.1629230428823386E-2</v>
      </c>
      <c r="I20">
        <v>45</v>
      </c>
      <c r="J20">
        <v>150.93656899999999</v>
      </c>
      <c r="K20">
        <v>8.8605874121745281</v>
      </c>
      <c r="L20">
        <v>0.97151346606859124</v>
      </c>
      <c r="M20">
        <v>-2.8900149150473703E-2</v>
      </c>
    </row>
    <row r="21" spans="1:25" x14ac:dyDescent="0.25">
      <c r="A21">
        <v>60</v>
      </c>
      <c r="B21">
        <v>137.449173</v>
      </c>
      <c r="C21">
        <v>8.0642600814784196</v>
      </c>
      <c r="D21">
        <v>0.93692194871001533</v>
      </c>
      <c r="E21">
        <v>-6.5155299348803125E-2</v>
      </c>
      <c r="I21">
        <v>45</v>
      </c>
      <c r="J21">
        <v>151.16627500000001</v>
      </c>
      <c r="K21">
        <v>8.8741497903997164</v>
      </c>
      <c r="L21">
        <v>0.97300050439514529</v>
      </c>
      <c r="M21">
        <v>-2.7370678404544574E-2</v>
      </c>
    </row>
    <row r="22" spans="1:25" x14ac:dyDescent="0.25">
      <c r="A22">
        <v>60</v>
      </c>
      <c r="B22">
        <v>140.413971</v>
      </c>
      <c r="C22">
        <v>8.239308673318769</v>
      </c>
      <c r="D22">
        <v>0.95725944602891833</v>
      </c>
      <c r="E22">
        <v>-4.3680820792596844E-2</v>
      </c>
      <c r="I22">
        <v>45</v>
      </c>
      <c r="J22">
        <v>141.66499300000001</v>
      </c>
      <c r="K22">
        <v>8.3131719312747236</v>
      </c>
      <c r="L22">
        <v>0.96584102783344228</v>
      </c>
      <c r="M22">
        <v>-3.4756025772534026E-2</v>
      </c>
    </row>
    <row r="23" spans="1:25" x14ac:dyDescent="0.25">
      <c r="A23">
        <v>45</v>
      </c>
      <c r="B23">
        <v>141.66499300000001</v>
      </c>
      <c r="C23">
        <v>8.3131719312747236</v>
      </c>
      <c r="D23">
        <v>0.96584102783344228</v>
      </c>
      <c r="E23">
        <v>-3.4756025772534026E-2</v>
      </c>
      <c r="I23">
        <v>45</v>
      </c>
      <c r="J23">
        <v>141.47328200000001</v>
      </c>
      <c r="K23">
        <v>8.3018528665052838</v>
      </c>
      <c r="L23">
        <v>0.96452595613260317</v>
      </c>
      <c r="M23">
        <v>-3.6118535507944444E-2</v>
      </c>
    </row>
    <row r="24" spans="1:25" x14ac:dyDescent="0.25">
      <c r="A24">
        <v>45</v>
      </c>
      <c r="B24">
        <v>141.47328200000001</v>
      </c>
      <c r="C24">
        <v>8.3018528665052838</v>
      </c>
      <c r="D24">
        <v>0.96452595613260317</v>
      </c>
      <c r="E24">
        <v>-3.6118535507944444E-2</v>
      </c>
      <c r="I24">
        <v>45</v>
      </c>
      <c r="J24">
        <v>155.772751</v>
      </c>
      <c r="K24">
        <v>9.1461268819743751</v>
      </c>
      <c r="L24">
        <v>0.96081507248326381</v>
      </c>
      <c r="M24">
        <v>-3.9973320908868702E-2</v>
      </c>
    </row>
    <row r="25" spans="1:25" x14ac:dyDescent="0.25">
      <c r="A25">
        <v>30</v>
      </c>
      <c r="B25">
        <v>143.47077899999999</v>
      </c>
      <c r="C25">
        <v>8.4197897502509296</v>
      </c>
      <c r="D25">
        <v>0.97822810038729335</v>
      </c>
      <c r="E25">
        <v>-2.2012404661702973E-2</v>
      </c>
      <c r="I25">
        <v>45</v>
      </c>
      <c r="J25">
        <v>158.393753</v>
      </c>
      <c r="K25">
        <v>9.3008769557772926</v>
      </c>
      <c r="L25">
        <v>0.97707181211704019</v>
      </c>
      <c r="M25">
        <v>-2.319512696189471E-2</v>
      </c>
    </row>
    <row r="26" spans="1:25" x14ac:dyDescent="0.25">
      <c r="A26">
        <v>30</v>
      </c>
      <c r="B26">
        <v>145.291214</v>
      </c>
      <c r="C26">
        <v>8.5272724803684223</v>
      </c>
      <c r="D26">
        <v>0.99071566005636247</v>
      </c>
      <c r="E26">
        <v>-9.3277080660433449E-3</v>
      </c>
      <c r="I26">
        <v>30</v>
      </c>
      <c r="J26">
        <v>153.82891799999999</v>
      </c>
      <c r="K26">
        <v>9.0313584460057843</v>
      </c>
      <c r="L26">
        <v>0.99023754735845737</v>
      </c>
      <c r="M26">
        <v>-9.8104178094125423E-3</v>
      </c>
    </row>
    <row r="27" spans="1:25" x14ac:dyDescent="0.25">
      <c r="A27">
        <v>15</v>
      </c>
      <c r="B27">
        <v>146.60792499999999</v>
      </c>
      <c r="C27">
        <v>8.605014170160004</v>
      </c>
      <c r="D27">
        <v>0.99974784586877552</v>
      </c>
      <c r="E27">
        <v>-2.5218592742256776E-4</v>
      </c>
      <c r="I27">
        <v>30</v>
      </c>
      <c r="J27">
        <v>153.78980999999999</v>
      </c>
      <c r="K27">
        <v>9.029049418433015</v>
      </c>
      <c r="L27">
        <v>0.98998437550019136</v>
      </c>
      <c r="M27">
        <v>-1.0066118301082642E-2</v>
      </c>
    </row>
    <row r="28" spans="1:25" x14ac:dyDescent="0.25">
      <c r="A28">
        <v>15</v>
      </c>
      <c r="B28">
        <v>146.64468400000001</v>
      </c>
      <c r="C28">
        <v>8.6071845072917288</v>
      </c>
      <c r="D28">
        <v>1</v>
      </c>
      <c r="E28">
        <v>0</v>
      </c>
      <c r="I28">
        <v>30</v>
      </c>
      <c r="J28">
        <v>143.47077899999999</v>
      </c>
      <c r="K28">
        <v>8.4197897502509296</v>
      </c>
      <c r="L28">
        <v>0.97822810038729335</v>
      </c>
      <c r="M28">
        <v>-2.2012404661702973E-2</v>
      </c>
    </row>
    <row r="29" spans="1:25" x14ac:dyDescent="0.25">
      <c r="B29">
        <v>0</v>
      </c>
      <c r="C29">
        <v>-5.1059809883686601E-2</v>
      </c>
      <c r="E29" t="e">
        <v>#NUM!</v>
      </c>
      <c r="I29">
        <v>30</v>
      </c>
      <c r="J29">
        <v>145.291214</v>
      </c>
      <c r="K29">
        <v>8.5272724803684223</v>
      </c>
      <c r="L29">
        <v>0.99071566005636247</v>
      </c>
      <c r="M29">
        <v>-9.3277080660433449E-3</v>
      </c>
    </row>
    <row r="30" spans="1:25" x14ac:dyDescent="0.25">
      <c r="B30">
        <v>0</v>
      </c>
      <c r="C30">
        <v>-5.1059809883686601E-2</v>
      </c>
      <c r="E30" t="e">
        <v>#NUM!</v>
      </c>
      <c r="I30">
        <v>30</v>
      </c>
      <c r="J30">
        <v>156.18141199999999</v>
      </c>
      <c r="K30">
        <v>9.1702551809647499</v>
      </c>
      <c r="L30">
        <v>0.96334978839552876</v>
      </c>
      <c r="M30">
        <v>-3.7338705310212376E-2</v>
      </c>
    </row>
    <row r="31" spans="1:25" x14ac:dyDescent="0.25">
      <c r="B31">
        <v>0</v>
      </c>
      <c r="C31">
        <v>-5.1059809883686601E-2</v>
      </c>
      <c r="E31" t="e">
        <v>#NUM!</v>
      </c>
      <c r="I31">
        <v>30</v>
      </c>
      <c r="J31">
        <v>159.58660900000001</v>
      </c>
      <c r="K31">
        <v>9.371305957371435</v>
      </c>
      <c r="L31">
        <v>0.98447048995573994</v>
      </c>
      <c r="M31">
        <v>-1.5651356003561743E-2</v>
      </c>
    </row>
    <row r="32" spans="1:25" x14ac:dyDescent="0.25">
      <c r="B32">
        <v>0</v>
      </c>
      <c r="C32">
        <v>-5.1059809883686601E-2</v>
      </c>
      <c r="E32" t="e">
        <v>#NUM!</v>
      </c>
      <c r="I32">
        <v>15</v>
      </c>
      <c r="J32">
        <v>154.44281000000001</v>
      </c>
      <c r="K32">
        <v>9.0676040621125349</v>
      </c>
      <c r="L32">
        <v>0.99421167486215745</v>
      </c>
      <c r="M32">
        <v>-5.8051424191214547E-3</v>
      </c>
    </row>
    <row r="33" spans="1:13" x14ac:dyDescent="0.25">
      <c r="B33">
        <v>0</v>
      </c>
      <c r="C33">
        <v>-5.1059809883686601E-2</v>
      </c>
      <c r="E33" t="e">
        <v>#NUM!</v>
      </c>
      <c r="I33">
        <v>15</v>
      </c>
      <c r="J33">
        <v>155.33694499999999</v>
      </c>
      <c r="K33">
        <v>9.1203958788451303</v>
      </c>
      <c r="L33">
        <v>1</v>
      </c>
      <c r="M33">
        <v>0</v>
      </c>
    </row>
    <row r="34" spans="1:13" x14ac:dyDescent="0.25">
      <c r="A34">
        <v>120</v>
      </c>
      <c r="B34">
        <v>147.61416600000001</v>
      </c>
      <c r="C34">
        <v>8.6644249867154741</v>
      </c>
      <c r="D34">
        <v>0.91021152768435365</v>
      </c>
      <c r="E34">
        <v>-9.4078258478308738E-2</v>
      </c>
      <c r="I34">
        <v>15</v>
      </c>
      <c r="J34">
        <v>146.60792499999999</v>
      </c>
      <c r="K34">
        <v>8.605014170160004</v>
      </c>
      <c r="L34">
        <v>0.99974784586877552</v>
      </c>
      <c r="M34">
        <v>-2.5218592742256776E-4</v>
      </c>
    </row>
    <row r="35" spans="1:13" x14ac:dyDescent="0.25">
      <c r="A35">
        <v>120</v>
      </c>
      <c r="B35">
        <v>148.73448200000001</v>
      </c>
      <c r="C35">
        <v>8.7305710574481896</v>
      </c>
      <c r="D35">
        <v>0.91716027687247093</v>
      </c>
      <c r="E35">
        <v>-8.6473038059160484E-2</v>
      </c>
      <c r="I35">
        <v>15</v>
      </c>
      <c r="J35">
        <v>146.64468400000001</v>
      </c>
      <c r="K35">
        <v>8.6071845072917288</v>
      </c>
      <c r="L35">
        <v>1</v>
      </c>
      <c r="M35">
        <v>0</v>
      </c>
    </row>
    <row r="36" spans="1:13" x14ac:dyDescent="0.25">
      <c r="A36">
        <v>90</v>
      </c>
      <c r="B36">
        <v>150.99842799999999</v>
      </c>
      <c r="C36">
        <v>8.8642397118734113</v>
      </c>
      <c r="D36">
        <v>0.93120238010891598</v>
      </c>
      <c r="E36">
        <v>-7.1278646049342698E-2</v>
      </c>
      <c r="I36">
        <v>15</v>
      </c>
      <c r="J36">
        <v>162.51445000000001</v>
      </c>
      <c r="K36">
        <v>9.5441725216980569</v>
      </c>
      <c r="L36">
        <v>1.0026303955285305</v>
      </c>
      <c r="M36">
        <v>2.626942092821214E-3</v>
      </c>
    </row>
    <row r="37" spans="1:13" x14ac:dyDescent="0.25">
      <c r="A37">
        <v>90</v>
      </c>
      <c r="B37">
        <v>147.95701600000001</v>
      </c>
      <c r="C37">
        <v>8.6846676507055562</v>
      </c>
      <c r="D37">
        <v>0.91233805150365654</v>
      </c>
      <c r="E37">
        <v>-9.1744687080751647E-2</v>
      </c>
      <c r="I37">
        <v>15</v>
      </c>
      <c r="J37">
        <v>162.090363</v>
      </c>
      <c r="K37">
        <v>9.5191334356733766</v>
      </c>
      <c r="L37">
        <v>1</v>
      </c>
      <c r="M37">
        <v>0</v>
      </c>
    </row>
    <row r="38" spans="1:13" x14ac:dyDescent="0.25">
      <c r="A38">
        <v>60</v>
      </c>
      <c r="B38">
        <v>147.749832</v>
      </c>
      <c r="C38">
        <v>8.6724350239121435</v>
      </c>
      <c r="D38">
        <v>0.91105299474128676</v>
      </c>
      <c r="E38">
        <v>-9.3154211360005235E-2</v>
      </c>
    </row>
    <row r="39" spans="1:13" x14ac:dyDescent="0.25">
      <c r="A39">
        <v>60</v>
      </c>
      <c r="B39">
        <v>155.00091599999999</v>
      </c>
      <c r="C39">
        <v>9.1005559426108498</v>
      </c>
      <c r="D39">
        <v>0.95602777333765598</v>
      </c>
      <c r="E39">
        <v>-4.4968314744298805E-2</v>
      </c>
    </row>
    <row r="40" spans="1:13" x14ac:dyDescent="0.25">
      <c r="A40">
        <v>45</v>
      </c>
      <c r="B40">
        <v>155.772751</v>
      </c>
      <c r="C40">
        <v>9.1461268819743751</v>
      </c>
      <c r="D40">
        <v>0.96081507248326381</v>
      </c>
      <c r="E40">
        <v>-3.9973320908868702E-2</v>
      </c>
    </row>
    <row r="41" spans="1:13" x14ac:dyDescent="0.25">
      <c r="A41">
        <v>45</v>
      </c>
      <c r="B41">
        <v>158.393753</v>
      </c>
      <c r="C41">
        <v>9.3008769557772926</v>
      </c>
      <c r="D41">
        <v>0.97707181211704019</v>
      </c>
      <c r="E41">
        <v>-2.319512696189471E-2</v>
      </c>
    </row>
    <row r="42" spans="1:13" x14ac:dyDescent="0.25">
      <c r="A42">
        <v>30</v>
      </c>
      <c r="B42">
        <v>156.18141199999999</v>
      </c>
      <c r="C42">
        <v>9.1702551809647499</v>
      </c>
      <c r="D42">
        <v>0.96334978839552876</v>
      </c>
      <c r="E42">
        <v>-3.7338705310212376E-2</v>
      </c>
    </row>
    <row r="43" spans="1:13" x14ac:dyDescent="0.25">
      <c r="A43">
        <v>30</v>
      </c>
      <c r="B43">
        <v>159.58660900000001</v>
      </c>
      <c r="C43">
        <v>9.371305957371435</v>
      </c>
      <c r="D43">
        <v>0.98447048995573994</v>
      </c>
      <c r="E43">
        <v>-1.5651356003561743E-2</v>
      </c>
    </row>
    <row r="44" spans="1:13" x14ac:dyDescent="0.25">
      <c r="A44">
        <v>15</v>
      </c>
      <c r="B44">
        <v>162.51445000000001</v>
      </c>
      <c r="C44">
        <v>9.5441725216980569</v>
      </c>
      <c r="D44">
        <v>1.0026303955285305</v>
      </c>
      <c r="E44">
        <v>2.626942092821214E-3</v>
      </c>
    </row>
    <row r="45" spans="1:13" x14ac:dyDescent="0.25">
      <c r="A45">
        <v>15</v>
      </c>
      <c r="B45">
        <v>162.090363</v>
      </c>
      <c r="C45">
        <v>9.5191334356733766</v>
      </c>
      <c r="D45">
        <v>1</v>
      </c>
      <c r="E45"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FD068-BA70-478F-B793-C4FC9C077F61}">
  <dimension ref="A1:AG49"/>
  <sheetViews>
    <sheetView topLeftCell="J1" workbookViewId="0">
      <selection activeCell="R18" sqref="R18:AG23"/>
    </sheetView>
  </sheetViews>
  <sheetFormatPr defaultRowHeight="15" x14ac:dyDescent="0.25"/>
  <sheetData>
    <row r="1" spans="1:3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I1" t="s">
        <v>0</v>
      </c>
      <c r="J1" t="s">
        <v>1</v>
      </c>
      <c r="K1" t="s">
        <v>2</v>
      </c>
      <c r="L1" t="s">
        <v>3</v>
      </c>
      <c r="M1" t="s">
        <v>4</v>
      </c>
      <c r="R1" t="s">
        <v>23</v>
      </c>
    </row>
    <row r="2" spans="1:33" x14ac:dyDescent="0.25">
      <c r="A2">
        <v>120</v>
      </c>
      <c r="B2">
        <v>70.705787999999998</v>
      </c>
      <c r="C2">
        <v>4.1235748951998579</v>
      </c>
      <c r="D2">
        <v>0.47215094500851107</v>
      </c>
      <c r="E2">
        <v>-0.75045654577445597</v>
      </c>
      <c r="I2">
        <v>120</v>
      </c>
      <c r="J2">
        <v>70.705787999999998</v>
      </c>
      <c r="K2">
        <v>4.1235748951998579</v>
      </c>
      <c r="L2">
        <v>0.47215094500851107</v>
      </c>
      <c r="M2">
        <v>-0.75045654577445597</v>
      </c>
      <c r="R2" t="s">
        <v>5</v>
      </c>
      <c r="T2" t="s">
        <v>3</v>
      </c>
      <c r="AF2" t="s">
        <v>3</v>
      </c>
    </row>
    <row r="3" spans="1:33" x14ac:dyDescent="0.25">
      <c r="A3">
        <v>120</v>
      </c>
      <c r="B3">
        <v>70.736671000000001</v>
      </c>
      <c r="C3">
        <v>4.125398299580799</v>
      </c>
      <c r="D3">
        <v>0.47235972552625943</v>
      </c>
      <c r="E3">
        <v>-0.75001445331819905</v>
      </c>
      <c r="I3">
        <v>120</v>
      </c>
      <c r="J3">
        <v>70.736671000000001</v>
      </c>
      <c r="K3">
        <v>4.125398299580799</v>
      </c>
      <c r="L3">
        <v>0.47235972552625943</v>
      </c>
      <c r="M3">
        <v>-0.75001445331819905</v>
      </c>
      <c r="R3">
        <v>120</v>
      </c>
      <c r="S3">
        <v>0.47215094500851107</v>
      </c>
      <c r="T3">
        <v>0.47235972552625943</v>
      </c>
      <c r="U3">
        <v>0.44388339534775317</v>
      </c>
      <c r="V3">
        <v>0.4399740896367364</v>
      </c>
      <c r="W3">
        <v>0.44400752387851905</v>
      </c>
      <c r="X3">
        <v>0.49754629031482162</v>
      </c>
      <c r="Y3">
        <v>0.40272572510824706</v>
      </c>
      <c r="Z3">
        <v>0.40534980146646693</v>
      </c>
      <c r="AA3">
        <v>0.41455334403290572</v>
      </c>
      <c r="AB3">
        <v>0.41661015146874958</v>
      </c>
      <c r="AF3">
        <f>AVERAGE(S3:AE3)</f>
        <v>0.44091609917889707</v>
      </c>
      <c r="AG3">
        <f>_xlfn.STDEV.S(S3:AE3)</f>
        <v>3.197183669135769E-2</v>
      </c>
    </row>
    <row r="4" spans="1:33" x14ac:dyDescent="0.25">
      <c r="A4">
        <v>90</v>
      </c>
      <c r="B4">
        <v>90.264015000000001</v>
      </c>
      <c r="C4">
        <v>5.278338253527779</v>
      </c>
      <c r="D4">
        <v>0.60437180306311045</v>
      </c>
      <c r="E4">
        <v>-0.50356570244629684</v>
      </c>
      <c r="I4">
        <v>120</v>
      </c>
      <c r="J4">
        <v>64.644005000000007</v>
      </c>
      <c r="K4">
        <v>3.7656730826002245</v>
      </c>
      <c r="L4">
        <v>0.44388339534775317</v>
      </c>
      <c r="M4">
        <v>-0.81219337413204118</v>
      </c>
      <c r="R4">
        <v>90</v>
      </c>
      <c r="S4">
        <v>0.60437180306311045</v>
      </c>
      <c r="T4">
        <v>0.60125120934575238</v>
      </c>
      <c r="U4">
        <v>0.55664874938957443</v>
      </c>
      <c r="V4">
        <v>0.55155965817434582</v>
      </c>
      <c r="W4">
        <v>0.5545416719925389</v>
      </c>
      <c r="X4">
        <v>0.59336197234702881</v>
      </c>
      <c r="Y4">
        <v>0.51342628148911817</v>
      </c>
      <c r="Z4">
        <v>0.50450372514872677</v>
      </c>
      <c r="AA4">
        <v>0.54163570377246317</v>
      </c>
      <c r="AB4">
        <v>0.54683746292289093</v>
      </c>
      <c r="AF4">
        <f t="shared" ref="AF4:AF8" si="0">AVERAGE(S4:AE4)</f>
        <v>0.55681382376455502</v>
      </c>
      <c r="AG4">
        <f t="shared" ref="AG4:AG8" si="1">_xlfn.STDEV.S(S4:AE4)</f>
        <v>3.4243789899892844E-2</v>
      </c>
    </row>
    <row r="5" spans="1:33" x14ac:dyDescent="0.25">
      <c r="A5">
        <v>90</v>
      </c>
      <c r="B5">
        <v>89.802413999999999</v>
      </c>
      <c r="C5">
        <v>5.2510842534096938</v>
      </c>
      <c r="D5">
        <v>0.60125120934575238</v>
      </c>
      <c r="E5">
        <v>-0.50874244617832221</v>
      </c>
      <c r="I5">
        <v>120</v>
      </c>
      <c r="J5">
        <v>64.082297999999994</v>
      </c>
      <c r="K5">
        <v>3.7325085906595019</v>
      </c>
      <c r="L5">
        <v>0.4399740896367364</v>
      </c>
      <c r="M5">
        <v>-0.82103944099298432</v>
      </c>
      <c r="R5">
        <v>60</v>
      </c>
      <c r="S5">
        <v>0.72481828631507028</v>
      </c>
      <c r="T5">
        <v>0.72297222522119775</v>
      </c>
      <c r="U5">
        <v>0.6889547788885062</v>
      </c>
      <c r="V5">
        <v>0.69097967935921978</v>
      </c>
      <c r="W5">
        <v>0.66031862911608874</v>
      </c>
      <c r="X5">
        <v>0.63965825749585903</v>
      </c>
      <c r="Y5">
        <v>0.637717798217733</v>
      </c>
      <c r="Z5">
        <v>0.7037046775366137</v>
      </c>
      <c r="AA5">
        <v>0.69614938935637038</v>
      </c>
      <c r="AF5">
        <f t="shared" si="0"/>
        <v>0.6850304135007399</v>
      </c>
      <c r="AG5">
        <f t="shared" si="1"/>
        <v>3.2506919382559445E-2</v>
      </c>
    </row>
    <row r="6" spans="1:33" x14ac:dyDescent="0.25">
      <c r="A6">
        <v>60</v>
      </c>
      <c r="B6">
        <v>108.080566</v>
      </c>
      <c r="C6">
        <v>6.3302689968707559</v>
      </c>
      <c r="D6">
        <v>0.72481828631507028</v>
      </c>
      <c r="E6">
        <v>-0.32183429510822786</v>
      </c>
      <c r="I6">
        <v>120</v>
      </c>
      <c r="J6">
        <v>54.960236000000002</v>
      </c>
      <c r="K6">
        <v>3.1939207651886399</v>
      </c>
      <c r="L6">
        <v>0.44400752387851905</v>
      </c>
      <c r="M6">
        <v>-0.81191377102114837</v>
      </c>
      <c r="R6">
        <v>45</v>
      </c>
      <c r="S6">
        <v>0.80279227633094974</v>
      </c>
      <c r="T6">
        <v>0.80459594314231087</v>
      </c>
      <c r="U6">
        <v>0.7574486013263787</v>
      </c>
      <c r="V6">
        <v>0.76392047823805298</v>
      </c>
      <c r="W6">
        <v>0.75365781235222007</v>
      </c>
      <c r="X6">
        <v>0.72637202739969375</v>
      </c>
      <c r="Y6">
        <v>0.73116846688328041</v>
      </c>
      <c r="Z6">
        <v>0.78515030797274465</v>
      </c>
      <c r="AA6">
        <v>0.77583736093302424</v>
      </c>
      <c r="AB6">
        <v>0.7105579419365966</v>
      </c>
      <c r="AC6">
        <v>0.71044282213079135</v>
      </c>
      <c r="AF6">
        <f t="shared" si="0"/>
        <v>0.75654036714964024</v>
      </c>
      <c r="AG6">
        <f t="shared" si="1"/>
        <v>3.3906207916354257E-2</v>
      </c>
    </row>
    <row r="7" spans="1:33" x14ac:dyDescent="0.25">
      <c r="A7">
        <v>60</v>
      </c>
      <c r="B7">
        <v>107.807495</v>
      </c>
      <c r="C7">
        <v>6.314146247859715</v>
      </c>
      <c r="D7">
        <v>0.72297222522119775</v>
      </c>
      <c r="E7">
        <v>-0.32438447357622724</v>
      </c>
      <c r="I7">
        <v>120</v>
      </c>
      <c r="J7">
        <v>61.483105000000002</v>
      </c>
      <c r="K7">
        <v>3.5790461711046819</v>
      </c>
      <c r="L7">
        <v>0.49754629031482162</v>
      </c>
      <c r="M7">
        <v>-0.69806668085304913</v>
      </c>
      <c r="R7">
        <v>30</v>
      </c>
      <c r="S7">
        <v>0.87685503379542962</v>
      </c>
      <c r="T7">
        <v>0.87750171054270998</v>
      </c>
      <c r="U7">
        <v>0.84085516392143722</v>
      </c>
      <c r="V7">
        <v>0.8459246566540366</v>
      </c>
      <c r="W7">
        <v>0.83410202773183229</v>
      </c>
      <c r="X7">
        <v>0.81727338282520845</v>
      </c>
      <c r="Y7">
        <v>0.81240386748446758</v>
      </c>
      <c r="Z7">
        <v>0.8718250099559347</v>
      </c>
      <c r="AA7">
        <v>0.86850700661326519</v>
      </c>
      <c r="AB7">
        <v>0.80961328442292135</v>
      </c>
      <c r="AC7">
        <v>0.79952046362512763</v>
      </c>
      <c r="AF7">
        <f t="shared" si="0"/>
        <v>0.84130741887021543</v>
      </c>
      <c r="AG7">
        <f t="shared" si="1"/>
        <v>2.912380410368719E-2</v>
      </c>
    </row>
    <row r="8" spans="1:33" x14ac:dyDescent="0.25">
      <c r="A8">
        <v>45</v>
      </c>
      <c r="B8">
        <v>119.614548</v>
      </c>
      <c r="C8">
        <v>7.01126220700242</v>
      </c>
      <c r="D8">
        <v>0.80279227633094974</v>
      </c>
      <c r="E8">
        <v>-0.21965928301935217</v>
      </c>
      <c r="I8">
        <v>90</v>
      </c>
      <c r="J8">
        <v>90.264015000000001</v>
      </c>
      <c r="K8">
        <v>5.278338253527779</v>
      </c>
      <c r="L8">
        <v>0.60437180306311045</v>
      </c>
      <c r="M8">
        <v>-0.50356570244629684</v>
      </c>
      <c r="R8">
        <v>15</v>
      </c>
      <c r="S8">
        <v>0.9354630978761691</v>
      </c>
      <c r="T8">
        <v>0.92883146525145999</v>
      </c>
      <c r="U8">
        <v>0.93073763308777291</v>
      </c>
      <c r="V8">
        <v>0.93268262241589117</v>
      </c>
      <c r="W8">
        <v>0.97285475034933255</v>
      </c>
      <c r="X8">
        <v>0.92520248932383775</v>
      </c>
      <c r="Y8">
        <v>0.91565737729832319</v>
      </c>
      <c r="Z8">
        <v>0.94741243557193133</v>
      </c>
      <c r="AA8">
        <v>0.95459733652055334</v>
      </c>
      <c r="AB8">
        <v>0.92194126466407855</v>
      </c>
      <c r="AC8">
        <v>0.91516656026885213</v>
      </c>
      <c r="AF8">
        <f t="shared" si="0"/>
        <v>0.93459518478438186</v>
      </c>
      <c r="AG8">
        <f t="shared" si="1"/>
        <v>1.7507515844091045E-2</v>
      </c>
    </row>
    <row r="9" spans="1:33" x14ac:dyDescent="0.25">
      <c r="A9">
        <v>45</v>
      </c>
      <c r="B9">
        <v>119.881348</v>
      </c>
      <c r="C9">
        <v>7.0270147015410043</v>
      </c>
      <c r="D9">
        <v>0.80459594314231087</v>
      </c>
      <c r="E9">
        <v>-0.21741506155931109</v>
      </c>
      <c r="I9">
        <v>90</v>
      </c>
      <c r="J9">
        <v>89.802413999999999</v>
      </c>
      <c r="K9">
        <v>5.2510842534096938</v>
      </c>
      <c r="L9">
        <v>0.60125120934575238</v>
      </c>
      <c r="M9">
        <v>-0.50874244617832221</v>
      </c>
    </row>
    <row r="10" spans="1:33" x14ac:dyDescent="0.25">
      <c r="A10">
        <v>30</v>
      </c>
      <c r="B10">
        <v>130.56997699999999</v>
      </c>
      <c r="C10">
        <v>7.6580962980456979</v>
      </c>
      <c r="D10">
        <v>0.87685503379542962</v>
      </c>
      <c r="E10">
        <v>-0.13141359811188219</v>
      </c>
      <c r="I10">
        <v>90</v>
      </c>
      <c r="J10">
        <v>80.846648999999999</v>
      </c>
      <c r="K10">
        <v>4.7223149908484379</v>
      </c>
      <c r="L10">
        <v>0.55664874938957443</v>
      </c>
      <c r="M10">
        <v>-0.58582084948276514</v>
      </c>
      <c r="R10" t="s">
        <v>5</v>
      </c>
      <c r="AF10" t="s">
        <v>11</v>
      </c>
    </row>
    <row r="11" spans="1:33" x14ac:dyDescent="0.25">
      <c r="A11">
        <v>30</v>
      </c>
      <c r="B11">
        <v>130.66563400000001</v>
      </c>
      <c r="C11">
        <v>7.6637441105272481</v>
      </c>
      <c r="D11">
        <v>0.87750171054270998</v>
      </c>
      <c r="E11">
        <v>-0.13067637430759449</v>
      </c>
      <c r="I11">
        <v>90</v>
      </c>
      <c r="J11">
        <v>80.115425000000002</v>
      </c>
      <c r="K11">
        <v>4.6791418196847134</v>
      </c>
      <c r="L11">
        <v>0.55155965817434582</v>
      </c>
      <c r="M11">
        <v>-0.59500527175216056</v>
      </c>
      <c r="R11">
        <v>120</v>
      </c>
      <c r="S11">
        <v>-0.75045654577445597</v>
      </c>
      <c r="T11">
        <v>-0.75001445331819905</v>
      </c>
      <c r="U11">
        <v>-0.81219337413204118</v>
      </c>
      <c r="V11">
        <v>-0.82103944099298432</v>
      </c>
      <c r="W11">
        <v>-0.81191377102114837</v>
      </c>
      <c r="X11">
        <v>-0.69806668085304913</v>
      </c>
      <c r="Y11">
        <v>-0.88055361779485031</v>
      </c>
      <c r="Z11">
        <v>-0.87560438302835952</v>
      </c>
      <c r="AF11">
        <f>AVERAGE(S11:AE11)</f>
        <v>-0.79998028336438598</v>
      </c>
      <c r="AG11">
        <f>_xlfn.STDEV.S(S11:AE11)</f>
        <v>6.356289308228362E-2</v>
      </c>
    </row>
    <row r="12" spans="1:33" x14ac:dyDescent="0.25">
      <c r="A12">
        <v>15</v>
      </c>
      <c r="B12">
        <v>139.23933400000001</v>
      </c>
      <c r="C12">
        <v>8.1699553639959852</v>
      </c>
      <c r="D12">
        <v>0.9354630978761691</v>
      </c>
      <c r="E12">
        <v>-6.6713580463800687E-2</v>
      </c>
      <c r="I12">
        <v>90</v>
      </c>
      <c r="J12">
        <v>68.427109000000002</v>
      </c>
      <c r="K12">
        <v>3.9890363700773452</v>
      </c>
      <c r="L12">
        <v>0.5545416719925389</v>
      </c>
      <c r="M12">
        <v>-0.58961332263942912</v>
      </c>
      <c r="R12">
        <v>90</v>
      </c>
      <c r="S12">
        <v>-0.50356570244629684</v>
      </c>
      <c r="T12">
        <v>-0.50874244617832221</v>
      </c>
      <c r="U12">
        <v>-0.58582084948276514</v>
      </c>
      <c r="V12">
        <v>-0.59500527175216056</v>
      </c>
      <c r="W12">
        <v>-0.58961332263942912</v>
      </c>
      <c r="X12">
        <v>-0.521950657528368</v>
      </c>
      <c r="Y12">
        <v>-0.66664882079742949</v>
      </c>
      <c r="Z12">
        <v>-0.68418005537286608</v>
      </c>
      <c r="AA12">
        <v>-0.6131616367864553</v>
      </c>
      <c r="AB12">
        <v>-0.6036036634527514</v>
      </c>
      <c r="AF12">
        <f t="shared" ref="AF12:AF16" si="2">AVERAGE(S12:AE12)</f>
        <v>-0.58722924264368437</v>
      </c>
      <c r="AG12">
        <f t="shared" ref="AG12:AG16" si="3">_xlfn.STDEV.S(S12:AE12)</f>
        <v>6.1587095596044125E-2</v>
      </c>
    </row>
    <row r="13" spans="1:33" x14ac:dyDescent="0.25">
      <c r="A13">
        <v>15</v>
      </c>
      <c r="B13">
        <v>138.258377</v>
      </c>
      <c r="C13">
        <v>8.112037373797012</v>
      </c>
      <c r="D13">
        <v>0.92883146525145999</v>
      </c>
      <c r="E13">
        <v>-7.3827971855891905E-2</v>
      </c>
      <c r="I13">
        <v>90</v>
      </c>
      <c r="J13">
        <v>73.156761000000003</v>
      </c>
      <c r="K13">
        <v>4.2682860601050949</v>
      </c>
      <c r="L13">
        <v>0.59336197234702881</v>
      </c>
      <c r="M13">
        <v>-0.521950657528368</v>
      </c>
      <c r="R13">
        <v>60</v>
      </c>
      <c r="S13">
        <v>-0.32183429510822786</v>
      </c>
      <c r="T13">
        <v>-0.32438447357622724</v>
      </c>
      <c r="U13">
        <v>-0.37257964308539648</v>
      </c>
      <c r="V13">
        <v>-0.36964486323122048</v>
      </c>
      <c r="W13">
        <v>-0.41503278907026647</v>
      </c>
      <c r="X13">
        <v>-0.44682121790531237</v>
      </c>
      <c r="Y13">
        <v>-0.44985941603355756</v>
      </c>
      <c r="Z13">
        <v>-0.3513965029710267</v>
      </c>
      <c r="AA13">
        <v>-0.36219100179971825</v>
      </c>
      <c r="AB13">
        <v>-0.4767653952516025</v>
      </c>
      <c r="AC13">
        <v>-0.4773126699644909</v>
      </c>
      <c r="AF13">
        <f t="shared" si="2"/>
        <v>-0.39707475163609518</v>
      </c>
      <c r="AG13">
        <f t="shared" si="3"/>
        <v>5.828630660399934E-2</v>
      </c>
    </row>
    <row r="14" spans="1:33" x14ac:dyDescent="0.25">
      <c r="A14">
        <v>0</v>
      </c>
      <c r="B14">
        <v>148.78568999999999</v>
      </c>
      <c r="C14">
        <v>8.7335944972545292</v>
      </c>
      <c r="D14">
        <v>1</v>
      </c>
      <c r="E14">
        <v>0</v>
      </c>
      <c r="I14">
        <v>60</v>
      </c>
      <c r="J14">
        <v>108.080566</v>
      </c>
      <c r="K14">
        <v>6.3302689968707559</v>
      </c>
      <c r="L14">
        <v>0.72481828631507028</v>
      </c>
      <c r="M14">
        <v>-0.32183429510822786</v>
      </c>
      <c r="R14">
        <v>45</v>
      </c>
      <c r="S14">
        <v>-0.21965928301935217</v>
      </c>
      <c r="T14">
        <v>-0.21741506155931109</v>
      </c>
      <c r="U14">
        <v>-0.27779959693521766</v>
      </c>
      <c r="V14">
        <v>-0.26929158130879494</v>
      </c>
      <c r="W14">
        <v>-0.28281684375767097</v>
      </c>
      <c r="X14">
        <v>-0.31969296097219008</v>
      </c>
      <c r="Y14">
        <v>-0.31311138493174068</v>
      </c>
      <c r="Z14">
        <v>-0.24188010440423513</v>
      </c>
      <c r="AA14">
        <v>-0.25381236719173783</v>
      </c>
      <c r="AB14">
        <v>-0.34170478383890768</v>
      </c>
      <c r="AC14">
        <v>-0.34186681022055099</v>
      </c>
      <c r="AF14">
        <f t="shared" si="2"/>
        <v>-0.27991370710360991</v>
      </c>
      <c r="AG14">
        <f t="shared" si="3"/>
        <v>4.4867624650933517E-2</v>
      </c>
    </row>
    <row r="15" spans="1:33" x14ac:dyDescent="0.25">
      <c r="A15">
        <v>0</v>
      </c>
      <c r="B15">
        <v>148.24378999999999</v>
      </c>
      <c r="C15">
        <v>8.7015994568105324</v>
      </c>
      <c r="D15">
        <v>0.99633655530331133</v>
      </c>
      <c r="E15">
        <v>-3.6701715441927619E-3</v>
      </c>
      <c r="I15">
        <v>60</v>
      </c>
      <c r="J15">
        <v>107.807495</v>
      </c>
      <c r="K15">
        <v>6.314146247859715</v>
      </c>
      <c r="L15">
        <v>0.72297222522119775</v>
      </c>
      <c r="M15">
        <v>-0.32438447357622724</v>
      </c>
      <c r="R15">
        <v>30</v>
      </c>
      <c r="S15">
        <v>-0.13141359811188219</v>
      </c>
      <c r="T15">
        <v>-0.13067637430759449</v>
      </c>
      <c r="U15">
        <v>-0.17333585272113733</v>
      </c>
      <c r="V15">
        <v>-0.16732498167040413</v>
      </c>
      <c r="W15">
        <v>-0.18139954869588548</v>
      </c>
      <c r="X15">
        <v>-0.20178162219310627</v>
      </c>
      <c r="Y15">
        <v>-0.20775768872043981</v>
      </c>
      <c r="Z15">
        <v>-0.13716655186744997</v>
      </c>
      <c r="AA15">
        <v>-0.14097962584559176</v>
      </c>
      <c r="AB15">
        <v>-0.21119857195840608</v>
      </c>
      <c r="AC15">
        <v>-0.22374315150707316</v>
      </c>
      <c r="AF15">
        <f t="shared" si="2"/>
        <v>-0.17334341523627006</v>
      </c>
      <c r="AG15">
        <f t="shared" si="3"/>
        <v>3.4644060500623998E-2</v>
      </c>
    </row>
    <row r="16" spans="1:33" x14ac:dyDescent="0.25">
      <c r="B16">
        <v>0</v>
      </c>
      <c r="C16">
        <v>-5.1059809883686601E-2</v>
      </c>
      <c r="E16" t="e">
        <v>#NUM!</v>
      </c>
      <c r="I16">
        <v>60</v>
      </c>
      <c r="J16">
        <v>99.856987000000004</v>
      </c>
      <c r="K16">
        <v>5.8447297041979098</v>
      </c>
      <c r="L16">
        <v>0.6889547788885062</v>
      </c>
      <c r="M16">
        <v>-0.37257964308539648</v>
      </c>
      <c r="R16">
        <v>15</v>
      </c>
      <c r="S16">
        <v>-6.6713580463800687E-2</v>
      </c>
      <c r="T16">
        <v>-7.3827971855891905E-2</v>
      </c>
      <c r="U16">
        <v>-7.1777853357312543E-2</v>
      </c>
      <c r="V16">
        <v>-6.9690304905796044E-2</v>
      </c>
      <c r="W16">
        <v>-0.20045960987391187</v>
      </c>
      <c r="X16">
        <v>-2.7520488156045825E-2</v>
      </c>
      <c r="Y16">
        <v>-7.7742658049313712E-2</v>
      </c>
      <c r="Z16">
        <v>-8.8113026529997002E-2</v>
      </c>
      <c r="AA16">
        <v>-5.4020762579125511E-2</v>
      </c>
      <c r="AB16">
        <v>-4.6465664566597335E-2</v>
      </c>
      <c r="AC16">
        <v>-8.1273761723641619E-2</v>
      </c>
      <c r="AD16">
        <v>-8.8649197191913928E-2</v>
      </c>
      <c r="AF16">
        <f t="shared" si="2"/>
        <v>-7.8854573271112324E-2</v>
      </c>
      <c r="AG16">
        <f t="shared" si="3"/>
        <v>4.2194581117608411E-2</v>
      </c>
    </row>
    <row r="17" spans="1:33" x14ac:dyDescent="0.25">
      <c r="B17">
        <v>0</v>
      </c>
      <c r="C17">
        <v>-5.1059809883686601E-2</v>
      </c>
      <c r="E17" t="e">
        <v>#NUM!</v>
      </c>
      <c r="I17">
        <v>60</v>
      </c>
      <c r="J17">
        <v>100.14793400000001</v>
      </c>
      <c r="K17">
        <v>5.8619078939599687</v>
      </c>
      <c r="L17">
        <v>0.69097967935921978</v>
      </c>
      <c r="M17">
        <v>-0.36964486323122048</v>
      </c>
      <c r="R17">
        <v>0</v>
      </c>
      <c r="S17">
        <v>0</v>
      </c>
      <c r="T17">
        <v>-3.6701715441927619E-3</v>
      </c>
      <c r="U17">
        <v>0</v>
      </c>
      <c r="V17">
        <v>-9.9410170925574853E-5</v>
      </c>
      <c r="W17">
        <v>-1.7674176454215727E-2</v>
      </c>
      <c r="X17">
        <v>0</v>
      </c>
      <c r="Y17">
        <v>-5.5190913300171883E-3</v>
      </c>
      <c r="Z17">
        <v>0</v>
      </c>
      <c r="AA17">
        <v>-3.2706032958866572E-3</v>
      </c>
      <c r="AB17">
        <v>0</v>
      </c>
      <c r="AC17">
        <v>-7.1609330565398856E-4</v>
      </c>
      <c r="AD17">
        <v>0</v>
      </c>
      <c r="AF17">
        <f>AVERAGE(S17:AE17)</f>
        <v>-2.5791288417409916E-3</v>
      </c>
      <c r="AG17">
        <f>_xlfn.STDEV.S(S17:AE17)</f>
        <v>5.1141843084039282E-3</v>
      </c>
    </row>
    <row r="18" spans="1:33" x14ac:dyDescent="0.25">
      <c r="B18">
        <v>0</v>
      </c>
      <c r="C18">
        <v>-5.1059809883686601E-2</v>
      </c>
      <c r="E18" t="e">
        <v>#NUM!</v>
      </c>
      <c r="I18">
        <v>60</v>
      </c>
      <c r="J18">
        <v>63.343521000000003</v>
      </c>
      <c r="K18">
        <v>3.688889472751963</v>
      </c>
      <c r="L18">
        <v>0.51281631608083966</v>
      </c>
      <c r="M18">
        <v>-0.66783755625150432</v>
      </c>
    </row>
    <row r="19" spans="1:33" x14ac:dyDescent="0.25">
      <c r="A19">
        <v>120</v>
      </c>
      <c r="B19">
        <v>64.644005000000007</v>
      </c>
      <c r="C19">
        <v>3.7656730826002245</v>
      </c>
      <c r="D19">
        <v>0.44388339534775317</v>
      </c>
      <c r="E19">
        <v>-0.81219337413204118</v>
      </c>
      <c r="I19">
        <v>60</v>
      </c>
      <c r="J19">
        <v>81.314391999999998</v>
      </c>
      <c r="K19">
        <v>4.7499316289779765</v>
      </c>
      <c r="L19">
        <v>0.66031862911608874</v>
      </c>
      <c r="M19">
        <v>-0.41503278907026647</v>
      </c>
    </row>
    <row r="20" spans="1:33" x14ac:dyDescent="0.25">
      <c r="A20">
        <v>120</v>
      </c>
      <c r="B20">
        <v>64.082297999999994</v>
      </c>
      <c r="C20">
        <v>3.7325085906595019</v>
      </c>
      <c r="D20">
        <v>0.4399740896367364</v>
      </c>
      <c r="E20">
        <v>-0.82103944099298432</v>
      </c>
      <c r="I20">
        <v>45</v>
      </c>
      <c r="J20">
        <v>119.614548</v>
      </c>
      <c r="K20">
        <v>7.01126220700242</v>
      </c>
      <c r="L20">
        <v>0.80279227633094974</v>
      </c>
      <c r="M20">
        <v>-0.21965928301935217</v>
      </c>
    </row>
    <row r="21" spans="1:33" x14ac:dyDescent="0.25">
      <c r="A21">
        <v>90</v>
      </c>
      <c r="B21">
        <v>80.846648999999999</v>
      </c>
      <c r="C21">
        <v>4.7223149908484379</v>
      </c>
      <c r="D21">
        <v>0.55664874938957443</v>
      </c>
      <c r="E21">
        <v>-0.58582084948276514</v>
      </c>
      <c r="I21">
        <v>45</v>
      </c>
      <c r="J21">
        <v>119.881348</v>
      </c>
      <c r="K21">
        <v>7.0270147015410043</v>
      </c>
      <c r="L21">
        <v>0.80459594314231087</v>
      </c>
      <c r="M21">
        <v>-0.21741506155931109</v>
      </c>
    </row>
    <row r="22" spans="1:33" x14ac:dyDescent="0.25">
      <c r="A22">
        <v>90</v>
      </c>
      <c r="B22">
        <v>80.115425000000002</v>
      </c>
      <c r="C22">
        <v>4.6791418196847134</v>
      </c>
      <c r="D22">
        <v>0.55155965817434582</v>
      </c>
      <c r="E22">
        <v>-0.59500527175216056</v>
      </c>
      <c r="I22">
        <v>45</v>
      </c>
      <c r="J22">
        <v>109.698494</v>
      </c>
      <c r="K22">
        <v>6.4257952411879309</v>
      </c>
      <c r="L22">
        <v>0.7574486013263787</v>
      </c>
      <c r="M22">
        <v>-0.27779959693521766</v>
      </c>
    </row>
    <row r="23" spans="1:33" x14ac:dyDescent="0.25">
      <c r="A23">
        <v>60</v>
      </c>
      <c r="B23">
        <v>99.856987000000004</v>
      </c>
      <c r="C23">
        <v>5.8447297041979098</v>
      </c>
      <c r="D23">
        <v>0.6889547788885062</v>
      </c>
      <c r="E23">
        <v>-0.37257964308539648</v>
      </c>
      <c r="I23">
        <v>45</v>
      </c>
      <c r="J23">
        <v>110.62840300000001</v>
      </c>
      <c r="K23">
        <v>6.4806992383538997</v>
      </c>
      <c r="L23">
        <v>0.76392047823805298</v>
      </c>
      <c r="M23">
        <v>-0.26929158130879494</v>
      </c>
    </row>
    <row r="24" spans="1:33" x14ac:dyDescent="0.25">
      <c r="A24">
        <v>60</v>
      </c>
      <c r="B24">
        <v>100.14793400000001</v>
      </c>
      <c r="C24">
        <v>5.8619078939599687</v>
      </c>
      <c r="D24">
        <v>0.69097967935921978</v>
      </c>
      <c r="E24">
        <v>-0.36964486323122048</v>
      </c>
      <c r="I24">
        <v>45</v>
      </c>
      <c r="J24">
        <v>76.306229000000002</v>
      </c>
      <c r="K24">
        <v>4.4542379996457457</v>
      </c>
      <c r="L24">
        <v>0.6192123507082391</v>
      </c>
      <c r="M24">
        <v>-0.47930701067130688</v>
      </c>
    </row>
    <row r="25" spans="1:33" x14ac:dyDescent="0.25">
      <c r="A25">
        <v>45</v>
      </c>
      <c r="B25">
        <v>109.698494</v>
      </c>
      <c r="C25">
        <v>6.4257952411879309</v>
      </c>
      <c r="D25">
        <v>0.7574486013263787</v>
      </c>
      <c r="E25">
        <v>-0.27779959693521766</v>
      </c>
      <c r="I25">
        <v>45</v>
      </c>
      <c r="J25">
        <v>92.686324999999997</v>
      </c>
      <c r="K25">
        <v>5.421357088032118</v>
      </c>
      <c r="L25">
        <v>0.75365781235222007</v>
      </c>
      <c r="M25">
        <v>-0.28281684375767097</v>
      </c>
    </row>
    <row r="26" spans="1:33" x14ac:dyDescent="0.25">
      <c r="A26">
        <v>45</v>
      </c>
      <c r="B26">
        <v>110.62840300000001</v>
      </c>
      <c r="C26">
        <v>6.4806992383538997</v>
      </c>
      <c r="D26">
        <v>0.76392047823805298</v>
      </c>
      <c r="E26">
        <v>-0.26929158130879494</v>
      </c>
      <c r="I26">
        <v>30</v>
      </c>
      <c r="J26">
        <v>130.56997699999999</v>
      </c>
      <c r="K26">
        <v>7.6580962980456979</v>
      </c>
      <c r="L26">
        <v>0.87685503379542962</v>
      </c>
      <c r="M26">
        <v>-0.13141359811188219</v>
      </c>
    </row>
    <row r="27" spans="1:33" x14ac:dyDescent="0.25">
      <c r="A27">
        <v>30</v>
      </c>
      <c r="B27">
        <v>121.682732</v>
      </c>
      <c r="C27">
        <v>7.13337261616579</v>
      </c>
      <c r="D27">
        <v>0.84085516392143722</v>
      </c>
      <c r="E27">
        <v>-0.17333585272113733</v>
      </c>
      <c r="I27">
        <v>30</v>
      </c>
      <c r="J27">
        <v>130.66563400000001</v>
      </c>
      <c r="K27">
        <v>7.6637441105272481</v>
      </c>
      <c r="L27">
        <v>0.87750171054270998</v>
      </c>
      <c r="M27">
        <v>-0.13067637430759449</v>
      </c>
    </row>
    <row r="28" spans="1:33" x14ac:dyDescent="0.25">
      <c r="A28">
        <v>30</v>
      </c>
      <c r="B28">
        <v>122.41114</v>
      </c>
      <c r="C28">
        <v>7.1763795241187927</v>
      </c>
      <c r="D28">
        <v>0.8459246566540366</v>
      </c>
      <c r="E28">
        <v>-0.16732498167040413</v>
      </c>
      <c r="I28">
        <v>30</v>
      </c>
      <c r="J28">
        <v>121.682732</v>
      </c>
      <c r="K28">
        <v>7.13337261616579</v>
      </c>
      <c r="L28">
        <v>0.84085516392143722</v>
      </c>
      <c r="M28">
        <v>-0.17333585272113733</v>
      </c>
    </row>
    <row r="29" spans="1:33" x14ac:dyDescent="0.25">
      <c r="A29">
        <v>15</v>
      </c>
      <c r="B29">
        <v>134.59745799999999</v>
      </c>
      <c r="C29">
        <v>7.8958881738206284</v>
      </c>
      <c r="D29">
        <v>0.93073763308777291</v>
      </c>
      <c r="E29">
        <v>-7.1777853357312543E-2</v>
      </c>
      <c r="I29">
        <v>30</v>
      </c>
      <c r="J29">
        <v>122.41114</v>
      </c>
      <c r="K29">
        <v>7.1763795241187927</v>
      </c>
      <c r="L29">
        <v>0.8459246566540366</v>
      </c>
      <c r="M29">
        <v>-0.16732498167040413</v>
      </c>
    </row>
    <row r="30" spans="1:33" x14ac:dyDescent="0.25">
      <c r="A30">
        <v>15</v>
      </c>
      <c r="B30">
        <v>134.87692300000001</v>
      </c>
      <c r="C30">
        <v>7.9123884395111288</v>
      </c>
      <c r="D30">
        <v>0.93268262241589117</v>
      </c>
      <c r="E30">
        <v>-6.9690304905796044E-2</v>
      </c>
      <c r="I30">
        <v>30</v>
      </c>
      <c r="J30">
        <v>80.264610000000005</v>
      </c>
      <c r="K30">
        <v>4.6879500501859832</v>
      </c>
      <c r="L30">
        <v>0.65170217011514386</v>
      </c>
      <c r="M30">
        <v>-0.42816761571971046</v>
      </c>
    </row>
    <row r="31" spans="1:33" x14ac:dyDescent="0.25">
      <c r="A31">
        <v>0</v>
      </c>
      <c r="B31">
        <v>144.54939300000001</v>
      </c>
      <c r="C31">
        <v>8.4834736375981574</v>
      </c>
      <c r="D31">
        <v>1</v>
      </c>
      <c r="E31">
        <v>0</v>
      </c>
      <c r="I31">
        <v>30</v>
      </c>
      <c r="J31">
        <v>102.487206</v>
      </c>
      <c r="K31">
        <v>6.0000239711873409</v>
      </c>
      <c r="L31">
        <v>0.83410202773183229</v>
      </c>
      <c r="M31">
        <v>-0.18139954869588548</v>
      </c>
    </row>
    <row r="32" spans="1:33" x14ac:dyDescent="0.25">
      <c r="A32">
        <v>0</v>
      </c>
      <c r="B32">
        <v>144.53511</v>
      </c>
      <c r="C32">
        <v>8.4826303359508763</v>
      </c>
      <c r="D32">
        <v>0.99990059477010174</v>
      </c>
      <c r="E32">
        <v>-9.9410170925574853E-5</v>
      </c>
      <c r="I32">
        <v>15</v>
      </c>
      <c r="J32">
        <v>139.23933400000001</v>
      </c>
      <c r="K32">
        <v>8.1699553639959852</v>
      </c>
      <c r="L32">
        <v>0.9354630978761691</v>
      </c>
      <c r="M32">
        <v>-6.6713580463800687E-2</v>
      </c>
    </row>
    <row r="33" spans="1:13" x14ac:dyDescent="0.25">
      <c r="B33">
        <v>0.51969900000000002</v>
      </c>
      <c r="C33">
        <v>-2.0375568282458522E-2</v>
      </c>
      <c r="E33" t="e">
        <v>#NUM!</v>
      </c>
      <c r="I33">
        <v>15</v>
      </c>
      <c r="J33">
        <v>138.258377</v>
      </c>
      <c r="K33">
        <v>8.112037373797012</v>
      </c>
      <c r="L33">
        <v>0.92883146525145999</v>
      </c>
      <c r="M33">
        <v>-7.3827971855891905E-2</v>
      </c>
    </row>
    <row r="34" spans="1:13" x14ac:dyDescent="0.25">
      <c r="B34">
        <v>0</v>
      </c>
      <c r="C34">
        <v>-5.1059809883686601E-2</v>
      </c>
      <c r="E34" t="e">
        <v>#NUM!</v>
      </c>
      <c r="I34">
        <v>15</v>
      </c>
      <c r="J34">
        <v>134.59745799999999</v>
      </c>
      <c r="K34">
        <v>7.8958881738206284</v>
      </c>
      <c r="L34">
        <v>0.93073763308777291</v>
      </c>
      <c r="M34">
        <v>-7.1777853357312543E-2</v>
      </c>
    </row>
    <row r="35" spans="1:13" x14ac:dyDescent="0.25">
      <c r="B35">
        <v>0</v>
      </c>
      <c r="C35">
        <v>-5.1059809883686601E-2</v>
      </c>
      <c r="E35" t="e">
        <v>#NUM!</v>
      </c>
      <c r="I35">
        <v>15</v>
      </c>
      <c r="J35">
        <v>134.87692300000001</v>
      </c>
      <c r="K35">
        <v>7.9123884395111288</v>
      </c>
      <c r="L35">
        <v>0.93268262241589117</v>
      </c>
      <c r="M35">
        <v>-6.9690304905796044E-2</v>
      </c>
    </row>
    <row r="36" spans="1:13" x14ac:dyDescent="0.25">
      <c r="A36">
        <v>120</v>
      </c>
      <c r="B36">
        <v>54.960236000000002</v>
      </c>
      <c r="C36">
        <v>3.1939207651886399</v>
      </c>
      <c r="D36">
        <v>0.44400752387851905</v>
      </c>
      <c r="E36">
        <v>-0.81191377102114837</v>
      </c>
      <c r="I36">
        <v>15</v>
      </c>
      <c r="J36">
        <v>100.568619</v>
      </c>
      <c r="K36">
        <v>5.886746117966581</v>
      </c>
      <c r="L36">
        <v>0.81835454280139341</v>
      </c>
      <c r="M36">
        <v>-0.20045960987391187</v>
      </c>
    </row>
    <row r="37" spans="1:13" x14ac:dyDescent="0.25">
      <c r="A37">
        <v>120</v>
      </c>
      <c r="B37">
        <v>61.483105000000002</v>
      </c>
      <c r="C37">
        <v>3.5790461711046819</v>
      </c>
      <c r="D37">
        <v>0.49754629031482162</v>
      </c>
      <c r="E37">
        <v>-0.69806668085304913</v>
      </c>
      <c r="I37">
        <v>15</v>
      </c>
      <c r="J37">
        <v>119.39207500000001</v>
      </c>
      <c r="K37">
        <v>6.9981268819743754</v>
      </c>
      <c r="L37">
        <v>0.97285475034933255</v>
      </c>
      <c r="M37">
        <v>-2.7520488156045825E-2</v>
      </c>
    </row>
    <row r="38" spans="1:13" x14ac:dyDescent="0.25">
      <c r="A38">
        <v>90</v>
      </c>
      <c r="B38">
        <v>68.427109000000002</v>
      </c>
      <c r="C38">
        <v>3.9890363700773452</v>
      </c>
      <c r="D38">
        <v>0.5545416719925389</v>
      </c>
      <c r="E38">
        <v>-0.58961332263942912</v>
      </c>
      <c r="I38">
        <v>0</v>
      </c>
      <c r="J38">
        <v>148.78568999999999</v>
      </c>
      <c r="K38">
        <v>8.7335944972545292</v>
      </c>
      <c r="L38">
        <v>1</v>
      </c>
      <c r="M38">
        <v>0</v>
      </c>
    </row>
    <row r="39" spans="1:13" x14ac:dyDescent="0.25">
      <c r="A39">
        <v>90</v>
      </c>
      <c r="B39">
        <v>73.156761000000003</v>
      </c>
      <c r="C39">
        <v>4.2682860601050949</v>
      </c>
      <c r="D39">
        <v>0.59336197234702881</v>
      </c>
      <c r="E39">
        <v>-0.521950657528368</v>
      </c>
      <c r="I39">
        <v>0</v>
      </c>
      <c r="J39">
        <v>148.24378999999999</v>
      </c>
      <c r="K39">
        <v>8.7015994568105324</v>
      </c>
      <c r="L39">
        <v>0.99633655530331133</v>
      </c>
      <c r="M39">
        <v>-3.6701715441927619E-3</v>
      </c>
    </row>
    <row r="40" spans="1:13" x14ac:dyDescent="0.25">
      <c r="A40">
        <v>60</v>
      </c>
      <c r="B40">
        <v>63.343521000000003</v>
      </c>
      <c r="C40">
        <v>3.688889472751963</v>
      </c>
      <c r="D40">
        <v>0.51281631608083966</v>
      </c>
      <c r="E40">
        <v>-0.66783755625150432</v>
      </c>
      <c r="I40">
        <v>0</v>
      </c>
      <c r="J40">
        <v>144.54939300000001</v>
      </c>
      <c r="K40">
        <v>8.4834736375981574</v>
      </c>
      <c r="L40">
        <v>1</v>
      </c>
      <c r="M40">
        <v>0</v>
      </c>
    </row>
    <row r="41" spans="1:13" x14ac:dyDescent="0.25">
      <c r="A41">
        <v>60</v>
      </c>
      <c r="B41">
        <v>81.314391999999998</v>
      </c>
      <c r="C41">
        <v>4.7499316289779765</v>
      </c>
      <c r="D41">
        <v>0.66031862911608874</v>
      </c>
      <c r="E41">
        <v>-0.41503278907026647</v>
      </c>
      <c r="I41">
        <v>0</v>
      </c>
      <c r="J41">
        <v>144.53511</v>
      </c>
      <c r="K41">
        <v>8.4826303359508763</v>
      </c>
      <c r="L41">
        <v>0.99990059477010174</v>
      </c>
      <c r="M41">
        <v>-9.9410170925574853E-5</v>
      </c>
    </row>
    <row r="42" spans="1:13" x14ac:dyDescent="0.25">
      <c r="A42">
        <v>45</v>
      </c>
      <c r="B42">
        <v>76.306229000000002</v>
      </c>
      <c r="C42">
        <v>4.4542379996457457</v>
      </c>
      <c r="D42">
        <v>0.6192123507082391</v>
      </c>
      <c r="E42">
        <v>-0.47930701067130688</v>
      </c>
      <c r="I42">
        <v>0</v>
      </c>
      <c r="J42">
        <v>120.564896</v>
      </c>
      <c r="K42">
        <v>7.0673729704197905</v>
      </c>
      <c r="L42">
        <v>0.98248109568764774</v>
      </c>
      <c r="M42">
        <v>-1.7674176454215727E-2</v>
      </c>
    </row>
    <row r="43" spans="1:13" x14ac:dyDescent="0.25">
      <c r="A43">
        <v>45</v>
      </c>
      <c r="B43">
        <v>92.686324999999997</v>
      </c>
      <c r="C43">
        <v>5.421357088032118</v>
      </c>
      <c r="D43">
        <v>0.75365781235222007</v>
      </c>
      <c r="E43">
        <v>-0.28281684375767097</v>
      </c>
      <c r="I43">
        <v>0</v>
      </c>
      <c r="J43">
        <v>122.699303</v>
      </c>
      <c r="K43">
        <v>7.1933933400247971</v>
      </c>
      <c r="L43">
        <v>1</v>
      </c>
      <c r="M43">
        <v>0</v>
      </c>
    </row>
    <row r="44" spans="1:13" x14ac:dyDescent="0.25">
      <c r="A44">
        <v>30</v>
      </c>
      <c r="B44">
        <v>80.264610000000005</v>
      </c>
      <c r="C44">
        <v>4.6879500501859832</v>
      </c>
      <c r="D44">
        <v>0.65170217011514386</v>
      </c>
      <c r="E44">
        <v>-0.42816761571971046</v>
      </c>
    </row>
    <row r="45" spans="1:13" x14ac:dyDescent="0.25">
      <c r="A45">
        <v>30</v>
      </c>
      <c r="B45">
        <v>102.487206</v>
      </c>
      <c r="C45">
        <v>6.0000239711873409</v>
      </c>
      <c r="D45">
        <v>0.83410202773183229</v>
      </c>
      <c r="E45">
        <v>-0.18139954869588548</v>
      </c>
    </row>
    <row r="46" spans="1:13" x14ac:dyDescent="0.25">
      <c r="A46">
        <v>15</v>
      </c>
      <c r="B46">
        <v>100.568619</v>
      </c>
      <c r="C46">
        <v>5.886746117966581</v>
      </c>
      <c r="D46">
        <v>0.81835454280139341</v>
      </c>
      <c r="E46">
        <v>-0.20045960987391187</v>
      </c>
    </row>
    <row r="47" spans="1:13" x14ac:dyDescent="0.25">
      <c r="A47">
        <v>15</v>
      </c>
      <c r="B47">
        <v>119.39207500000001</v>
      </c>
      <c r="C47">
        <v>6.9981268819743754</v>
      </c>
      <c r="D47">
        <v>0.97285475034933255</v>
      </c>
      <c r="E47">
        <v>-2.7520488156045825E-2</v>
      </c>
    </row>
    <row r="48" spans="1:13" x14ac:dyDescent="0.25">
      <c r="A48">
        <v>0</v>
      </c>
      <c r="B48">
        <v>120.564896</v>
      </c>
      <c r="C48">
        <v>7.0673729704197905</v>
      </c>
      <c r="D48">
        <v>0.98248109568764774</v>
      </c>
      <c r="E48">
        <v>-1.7674176454215727E-2</v>
      </c>
    </row>
    <row r="49" spans="1:5" x14ac:dyDescent="0.25">
      <c r="A49">
        <v>0</v>
      </c>
      <c r="B49">
        <v>122.699303</v>
      </c>
      <c r="C49">
        <v>7.1933933400247971</v>
      </c>
      <c r="D49">
        <v>1</v>
      </c>
      <c r="E49">
        <v>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8AFEF-6D08-494A-94A6-C9DCB2E91102}">
  <dimension ref="B3:R56"/>
  <sheetViews>
    <sheetView zoomScaleNormal="100" workbookViewId="0">
      <selection activeCell="N19" sqref="N19"/>
    </sheetView>
  </sheetViews>
  <sheetFormatPr defaultRowHeight="15" x14ac:dyDescent="0.25"/>
  <cols>
    <col min="4" max="4" width="9.85546875" bestFit="1" customWidth="1"/>
    <col min="6" max="7" width="12" bestFit="1" customWidth="1"/>
  </cols>
  <sheetData>
    <row r="3" spans="2:17" x14ac:dyDescent="0.25">
      <c r="B3" t="s">
        <v>16</v>
      </c>
    </row>
    <row r="4" spans="2:17" x14ac:dyDescent="0.25">
      <c r="B4" t="s">
        <v>5</v>
      </c>
      <c r="D4" t="s">
        <v>3</v>
      </c>
      <c r="K4" t="s">
        <v>3</v>
      </c>
      <c r="P4" t="s">
        <v>3</v>
      </c>
    </row>
    <row r="5" spans="2:17" x14ac:dyDescent="0.25">
      <c r="B5">
        <v>120</v>
      </c>
      <c r="C5">
        <v>0.49034918287731954</v>
      </c>
      <c r="D5">
        <v>0.48690727232459929</v>
      </c>
      <c r="E5">
        <v>0.45590361353988668</v>
      </c>
      <c r="F5">
        <v>0.4794662924407827</v>
      </c>
      <c r="I5" s="1"/>
      <c r="P5">
        <f>AVERAGE(C5:N5)</f>
        <v>0.47815659029564705</v>
      </c>
      <c r="Q5">
        <f>_xlfn.STDEV.S(C5:N5)</f>
        <v>1.5514982479696493E-2</v>
      </c>
    </row>
    <row r="6" spans="2:17" x14ac:dyDescent="0.25">
      <c r="B6">
        <v>90</v>
      </c>
      <c r="C6">
        <v>0.65942331429212742</v>
      </c>
      <c r="D6">
        <v>0.71444926867170189</v>
      </c>
      <c r="E6">
        <v>0.5969609925826399</v>
      </c>
      <c r="F6">
        <v>0.60407035570738832</v>
      </c>
      <c r="G6">
        <v>0.67811975471302166</v>
      </c>
      <c r="H6">
        <v>0.68106281459537543</v>
      </c>
      <c r="I6">
        <v>0.71575313223689152</v>
      </c>
      <c r="J6">
        <v>0.71515452857281969</v>
      </c>
      <c r="K6">
        <v>0.61272715146947709</v>
      </c>
      <c r="L6">
        <v>0.61887811138460591</v>
      </c>
      <c r="P6">
        <f t="shared" ref="P6:P10" si="0">AVERAGE(C6:N6)</f>
        <v>0.65965994242260484</v>
      </c>
      <c r="Q6">
        <f t="shared" ref="Q6:Q10" si="1">_xlfn.STDEV.S(C6:N6)</f>
        <v>4.8205663542245536E-2</v>
      </c>
    </row>
    <row r="7" spans="2:17" x14ac:dyDescent="0.25">
      <c r="B7">
        <v>60</v>
      </c>
      <c r="C7">
        <v>0.78005828657799592</v>
      </c>
      <c r="D7">
        <v>0.80902013236917525</v>
      </c>
      <c r="E7">
        <v>0.74861122737355779</v>
      </c>
      <c r="F7">
        <v>0.74168007045695339</v>
      </c>
      <c r="G7">
        <v>0.80973908846280951</v>
      </c>
      <c r="H7">
        <v>0.81718627750261841</v>
      </c>
      <c r="I7">
        <v>0.80920123469365812</v>
      </c>
      <c r="J7">
        <v>0.81183591138084632</v>
      </c>
      <c r="K7">
        <v>0.74827533942818836</v>
      </c>
      <c r="P7">
        <f t="shared" si="0"/>
        <v>0.78617861869397809</v>
      </c>
      <c r="Q7">
        <f t="shared" si="1"/>
        <v>3.1804460444091812E-2</v>
      </c>
    </row>
    <row r="8" spans="2:17" x14ac:dyDescent="0.25">
      <c r="B8">
        <v>45</v>
      </c>
      <c r="C8">
        <v>0.85123113842850195</v>
      </c>
      <c r="D8">
        <v>0.86810252883395378</v>
      </c>
      <c r="E8">
        <v>0.8019584485541531</v>
      </c>
      <c r="F8">
        <v>0.80124116156000047</v>
      </c>
      <c r="G8">
        <v>0.86231916773340134</v>
      </c>
      <c r="H8">
        <v>0.8671748163443167</v>
      </c>
      <c r="I8">
        <v>0.86619756863004416</v>
      </c>
      <c r="J8">
        <v>0.86510368501127122</v>
      </c>
      <c r="K8">
        <v>0.82318039895528683</v>
      </c>
      <c r="L8">
        <v>0.8255463368997259</v>
      </c>
      <c r="P8">
        <f t="shared" si="0"/>
        <v>0.84320552509506541</v>
      </c>
      <c r="Q8">
        <f t="shared" si="1"/>
        <v>2.7502474092316806E-2</v>
      </c>
    </row>
    <row r="9" spans="2:17" x14ac:dyDescent="0.25">
      <c r="B9">
        <v>30</v>
      </c>
      <c r="C9">
        <v>0.92383738290130069</v>
      </c>
      <c r="D9">
        <v>0.9173578427454101</v>
      </c>
      <c r="E9">
        <v>0.86170686766432214</v>
      </c>
      <c r="F9">
        <v>0.87625326869968245</v>
      </c>
      <c r="G9">
        <v>0.92262678531831976</v>
      </c>
      <c r="H9">
        <v>0.93022564344606629</v>
      </c>
      <c r="I9">
        <v>0.90902555127947715</v>
      </c>
      <c r="J9">
        <v>0.91110684627793126</v>
      </c>
      <c r="K9">
        <v>0.90134642210563387</v>
      </c>
      <c r="L9">
        <v>0.89440338688364962</v>
      </c>
      <c r="P9">
        <f t="shared" si="0"/>
        <v>0.9047889997321793</v>
      </c>
      <c r="Q9">
        <f t="shared" si="1"/>
        <v>2.1944272986381415E-2</v>
      </c>
    </row>
    <row r="10" spans="2:17" x14ac:dyDescent="0.25">
      <c r="B10">
        <v>15</v>
      </c>
      <c r="C10">
        <v>0.96242339130681775</v>
      </c>
      <c r="D10">
        <v>0.97495935654075283</v>
      </c>
      <c r="E10">
        <v>0.93804885543399164</v>
      </c>
      <c r="F10">
        <v>0.94861780085947012</v>
      </c>
      <c r="G10">
        <v>0.96826918620998426</v>
      </c>
      <c r="H10">
        <v>0.97194900296983799</v>
      </c>
      <c r="I10">
        <v>0.96177332412802796</v>
      </c>
      <c r="J10">
        <v>0.96571104418469378</v>
      </c>
      <c r="K10">
        <v>0.94829159400680563</v>
      </c>
      <c r="L10">
        <v>0.97044244687614289</v>
      </c>
      <c r="P10">
        <f t="shared" si="0"/>
        <v>0.96104860025165251</v>
      </c>
      <c r="Q10">
        <f t="shared" si="1"/>
        <v>1.2124891926427147E-2</v>
      </c>
    </row>
    <row r="12" spans="2:17" x14ac:dyDescent="0.25">
      <c r="B12" t="s">
        <v>19</v>
      </c>
    </row>
    <row r="13" spans="2:17" x14ac:dyDescent="0.25">
      <c r="B13" t="s">
        <v>5</v>
      </c>
      <c r="D13" t="s">
        <v>3</v>
      </c>
      <c r="J13" t="s">
        <v>3</v>
      </c>
      <c r="K13" t="s">
        <v>15</v>
      </c>
    </row>
    <row r="14" spans="2:17" x14ac:dyDescent="0.25">
      <c r="B14">
        <v>120</v>
      </c>
      <c r="C14">
        <v>0.34101700228040654</v>
      </c>
      <c r="D14">
        <v>0.33974277338305131</v>
      </c>
      <c r="E14">
        <v>0.34573375312317495</v>
      </c>
      <c r="F14">
        <v>0.33544118743718382</v>
      </c>
      <c r="J14">
        <f>AVERAGE(C14:F14)</f>
        <v>0.34048367905595417</v>
      </c>
      <c r="K14">
        <f>_xlfn.STDEV.S(C14:F14)</f>
        <v>4.2356964919028081E-3</v>
      </c>
    </row>
    <row r="15" spans="2:17" x14ac:dyDescent="0.25">
      <c r="B15">
        <v>90</v>
      </c>
      <c r="C15">
        <v>0.47385456911555174</v>
      </c>
      <c r="D15">
        <v>0.47485108428262662</v>
      </c>
      <c r="E15">
        <v>0.46578213973234484</v>
      </c>
      <c r="F15">
        <v>0.47169881134128788</v>
      </c>
      <c r="J15">
        <f>AVERAGE(C15:F15)</f>
        <v>0.4715466511179528</v>
      </c>
      <c r="K15">
        <f>_xlfn.STDEV.S(C15:F15)</f>
        <v>4.0619579955076916E-3</v>
      </c>
    </row>
    <row r="16" spans="2:17" x14ac:dyDescent="0.25">
      <c r="B16">
        <v>60</v>
      </c>
      <c r="C16">
        <v>0.63382111888832948</v>
      </c>
      <c r="D16">
        <v>0.63172481663308877</v>
      </c>
      <c r="E16">
        <v>0.66985269359494959</v>
      </c>
      <c r="F16">
        <v>0.66910979217993594</v>
      </c>
      <c r="G16">
        <v>0.6321086798218577</v>
      </c>
      <c r="H16">
        <v>0.62768403590151323</v>
      </c>
      <c r="J16">
        <f>AVERAGE(C16:H16)</f>
        <v>0.64405018950327908</v>
      </c>
      <c r="K16">
        <f>_xlfn.STDEV.S(C16:H16)</f>
        <v>1.9802788909320339E-2</v>
      </c>
    </row>
    <row r="17" spans="2:18" x14ac:dyDescent="0.25">
      <c r="B17">
        <v>45</v>
      </c>
      <c r="C17">
        <v>0.73008533177667601</v>
      </c>
      <c r="D17">
        <v>0.73311546439628172</v>
      </c>
      <c r="E17">
        <v>0.76161081105230422</v>
      </c>
      <c r="F17">
        <v>0.75424946537949877</v>
      </c>
      <c r="G17">
        <v>0.72073386904137127</v>
      </c>
      <c r="H17">
        <v>0.72211236823186276</v>
      </c>
      <c r="J17">
        <f>AVERAGE(C17:H17)</f>
        <v>0.73698455164633236</v>
      </c>
      <c r="K17">
        <f>_xlfn.STDEV.S(C17:H17)</f>
        <v>1.7043271365222525E-2</v>
      </c>
    </row>
    <row r="18" spans="2:18" x14ac:dyDescent="0.25">
      <c r="B18">
        <v>30</v>
      </c>
      <c r="C18">
        <v>0.82671227636814926</v>
      </c>
      <c r="D18">
        <v>0.82726395884473802</v>
      </c>
      <c r="E18">
        <v>0.83792038403668478</v>
      </c>
      <c r="F18">
        <v>0.83644899894064872</v>
      </c>
      <c r="G18">
        <v>0.81071055742842091</v>
      </c>
      <c r="H18">
        <v>0.80875685431428179</v>
      </c>
      <c r="J18">
        <f>AVERAGE(C18:H18)</f>
        <v>0.82463550498882066</v>
      </c>
      <c r="K18">
        <f>_xlfn.STDEV.S(C18:H18)</f>
        <v>1.2436270433734218E-2</v>
      </c>
    </row>
    <row r="19" spans="2:18" x14ac:dyDescent="0.25">
      <c r="B19">
        <v>15</v>
      </c>
      <c r="C19">
        <v>0.91325193571422814</v>
      </c>
      <c r="D19">
        <v>0.90491257805889247</v>
      </c>
      <c r="E19">
        <v>0.93817421952766633</v>
      </c>
      <c r="F19">
        <v>0.94529078715135251</v>
      </c>
      <c r="G19">
        <v>0.91108653470976697</v>
      </c>
      <c r="H19">
        <v>0.91022903252761589</v>
      </c>
      <c r="J19">
        <f>AVERAGE(C19:H19)</f>
        <v>0.92049084794825353</v>
      </c>
      <c r="K19">
        <f>_xlfn.STDEV.S(C19:H19)</f>
        <v>1.6831927525898488E-2</v>
      </c>
    </row>
    <row r="22" spans="2:18" x14ac:dyDescent="0.25">
      <c r="B22" t="s">
        <v>17</v>
      </c>
    </row>
    <row r="23" spans="2:18" x14ac:dyDescent="0.25">
      <c r="B23" t="s">
        <v>5</v>
      </c>
      <c r="D23" t="s">
        <v>3</v>
      </c>
      <c r="Q23" t="s">
        <v>3</v>
      </c>
      <c r="R23" t="s">
        <v>15</v>
      </c>
    </row>
    <row r="24" spans="2:18" x14ac:dyDescent="0.25">
      <c r="B24">
        <v>120</v>
      </c>
      <c r="C24">
        <v>0.35726456056217099</v>
      </c>
      <c r="D24">
        <v>0.43145738570923087</v>
      </c>
      <c r="E24">
        <v>0.48622617167555809</v>
      </c>
      <c r="F24">
        <v>0.48845937961966779</v>
      </c>
      <c r="G24">
        <v>0.35378575755435854</v>
      </c>
      <c r="O24" s="1"/>
      <c r="Q24">
        <f>AVERAGE(C24:J24)</f>
        <v>0.42343865102419731</v>
      </c>
      <c r="R24">
        <f>_xlfn.STDEV.S(C24:J24)</f>
        <v>6.6077234770715254E-2</v>
      </c>
    </row>
    <row r="25" spans="2:18" x14ac:dyDescent="0.25">
      <c r="B25">
        <v>90</v>
      </c>
      <c r="C25">
        <v>0.55482044732873004</v>
      </c>
      <c r="D25">
        <v>0.50572518841948111</v>
      </c>
      <c r="E25">
        <v>0.58092680524366858</v>
      </c>
      <c r="F25">
        <v>0.50707281100273693</v>
      </c>
      <c r="G25">
        <v>0.5009348275088048</v>
      </c>
      <c r="H25">
        <v>0.48131480963571643</v>
      </c>
      <c r="I25">
        <v>0.47029729224314865</v>
      </c>
      <c r="Q25">
        <f>AVERAGE(C25:J25)</f>
        <v>0.51444174019746947</v>
      </c>
      <c r="R25">
        <f>_xlfn.STDEV.S(C25:J25)</f>
        <v>3.9601232641124799E-2</v>
      </c>
    </row>
    <row r="26" spans="2:18" x14ac:dyDescent="0.25">
      <c r="B26">
        <v>60</v>
      </c>
      <c r="C26">
        <v>0.63627940127857585</v>
      </c>
      <c r="D26">
        <v>0.69504331689951271</v>
      </c>
      <c r="E26">
        <v>0.62518097682443119</v>
      </c>
      <c r="F26">
        <v>0.72679794625183225</v>
      </c>
      <c r="G26">
        <v>0.65959409981406625</v>
      </c>
      <c r="H26">
        <v>0.65761535524458148</v>
      </c>
      <c r="I26">
        <v>0.63706543096853407</v>
      </c>
      <c r="J26">
        <v>0.63519481462219973</v>
      </c>
      <c r="Q26">
        <f>AVERAGE(C26:J26)</f>
        <v>0.65909641773796679</v>
      </c>
      <c r="R26">
        <f>_xlfn.STDEV.S(C26:J26)</f>
        <v>3.5062479209076548E-2</v>
      </c>
    </row>
    <row r="27" spans="2:18" x14ac:dyDescent="0.25">
      <c r="B27">
        <v>45</v>
      </c>
      <c r="C27">
        <v>0.70123608150532379</v>
      </c>
      <c r="D27">
        <v>0.75462311791112646</v>
      </c>
      <c r="E27">
        <v>0.81275973180505112</v>
      </c>
      <c r="F27">
        <v>0.81382912219832759</v>
      </c>
      <c r="G27">
        <v>0.87743553627285986</v>
      </c>
      <c r="H27">
        <v>0.87664132811958506</v>
      </c>
      <c r="I27">
        <v>0.74568496817257657</v>
      </c>
      <c r="J27">
        <v>0.75554408010974849</v>
      </c>
      <c r="K27">
        <v>0.73740974759191902</v>
      </c>
      <c r="L27">
        <v>0.73740974759191902</v>
      </c>
      <c r="Q27">
        <f>AVERAGE(C27:L27)</f>
        <v>0.78125734612784359</v>
      </c>
      <c r="R27">
        <f>_xlfn.STDEV.S(C27:L27)</f>
        <v>6.0815060270960918E-2</v>
      </c>
    </row>
    <row r="28" spans="2:18" x14ac:dyDescent="0.25">
      <c r="B28">
        <v>30</v>
      </c>
      <c r="C28">
        <v>0.84706668393099793</v>
      </c>
      <c r="D28">
        <v>0.89233306813481239</v>
      </c>
      <c r="E28">
        <v>0.89519167887596529</v>
      </c>
      <c r="F28">
        <v>0.91564056976895214</v>
      </c>
      <c r="G28">
        <v>0.92882253633360357</v>
      </c>
      <c r="H28">
        <v>0.84288824471413493</v>
      </c>
      <c r="I28">
        <v>0.83300871528373421</v>
      </c>
      <c r="J28">
        <v>0.82840366770469609</v>
      </c>
      <c r="K28">
        <v>0.80458571533953505</v>
      </c>
      <c r="Q28">
        <f>AVERAGE(C28:K28)</f>
        <v>0.86532676445404788</v>
      </c>
      <c r="R28">
        <f>_xlfn.STDEV.S(C28:K28)</f>
        <v>4.3472131498047094E-2</v>
      </c>
    </row>
    <row r="29" spans="2:18" x14ac:dyDescent="0.25">
      <c r="B29">
        <v>15</v>
      </c>
      <c r="C29">
        <v>0.85165618935511944</v>
      </c>
      <c r="D29">
        <v>0.96831939453432014</v>
      </c>
      <c r="E29">
        <v>0.95169507481393256</v>
      </c>
      <c r="F29">
        <v>0.96603800600988321</v>
      </c>
      <c r="G29">
        <v>0.96981213191245841</v>
      </c>
      <c r="H29">
        <v>0.96439051809429666</v>
      </c>
      <c r="I29">
        <v>0.82762867670729756</v>
      </c>
      <c r="J29">
        <v>0.91372362192872414</v>
      </c>
      <c r="K29">
        <v>0.92260017792587223</v>
      </c>
      <c r="L29">
        <v>0.92288786999206007</v>
      </c>
      <c r="M29">
        <v>0.91097616706437812</v>
      </c>
      <c r="Q29">
        <f>AVERAGE(C29:M29)</f>
        <v>0.92452071166712202</v>
      </c>
      <c r="R29">
        <f>_xlfn.STDEV.S(C29:M29)</f>
        <v>4.7984437146614156E-2</v>
      </c>
    </row>
    <row r="32" spans="2:18" x14ac:dyDescent="0.25">
      <c r="B32" t="s">
        <v>23</v>
      </c>
    </row>
    <row r="33" spans="2:17" x14ac:dyDescent="0.25">
      <c r="B33" t="s">
        <v>5</v>
      </c>
      <c r="D33" t="s">
        <v>3</v>
      </c>
      <c r="P33" t="s">
        <v>3</v>
      </c>
    </row>
    <row r="34" spans="2:17" x14ac:dyDescent="0.25">
      <c r="B34">
        <v>120</v>
      </c>
      <c r="C34">
        <v>0.47215094500851107</v>
      </c>
      <c r="D34">
        <v>0.47235972552625943</v>
      </c>
      <c r="E34">
        <v>0.44388339534775317</v>
      </c>
      <c r="F34">
        <v>0.4399740896367364</v>
      </c>
      <c r="G34">
        <v>0.44400752387851905</v>
      </c>
      <c r="H34">
        <v>0.49754629031482162</v>
      </c>
      <c r="I34">
        <v>0.40272572510824706</v>
      </c>
      <c r="J34">
        <v>0.40534980146646693</v>
      </c>
      <c r="K34">
        <v>0.41455334403290572</v>
      </c>
      <c r="L34">
        <v>0.41661015146874958</v>
      </c>
      <c r="P34">
        <f>AVERAGE(C34:O34)</f>
        <v>0.44091609917889707</v>
      </c>
      <c r="Q34">
        <f>_xlfn.STDEV.S(C34:O34)</f>
        <v>3.197183669135769E-2</v>
      </c>
    </row>
    <row r="35" spans="2:17" x14ac:dyDescent="0.25">
      <c r="B35">
        <v>90</v>
      </c>
      <c r="C35">
        <v>0.60437180306311045</v>
      </c>
      <c r="D35">
        <v>0.60125120934575238</v>
      </c>
      <c r="E35">
        <v>0.55664874938957443</v>
      </c>
      <c r="F35">
        <v>0.55155965817434582</v>
      </c>
      <c r="G35">
        <v>0.5545416719925389</v>
      </c>
      <c r="H35">
        <v>0.59336197234702881</v>
      </c>
      <c r="I35">
        <v>0.51342628148911817</v>
      </c>
      <c r="J35">
        <v>0.50450372514872677</v>
      </c>
      <c r="K35">
        <v>0.54163570377246317</v>
      </c>
      <c r="L35">
        <v>0.54683746292289093</v>
      </c>
      <c r="P35">
        <f t="shared" ref="P35:P39" si="2">AVERAGE(C35:O35)</f>
        <v>0.55681382376455502</v>
      </c>
      <c r="Q35">
        <f t="shared" ref="Q35:Q39" si="3">_xlfn.STDEV.S(C35:O35)</f>
        <v>3.4243789899892844E-2</v>
      </c>
    </row>
    <row r="36" spans="2:17" x14ac:dyDescent="0.25">
      <c r="B36">
        <v>60</v>
      </c>
      <c r="C36">
        <v>0.72481828631507028</v>
      </c>
      <c r="D36">
        <v>0.72297222522119775</v>
      </c>
      <c r="E36">
        <v>0.6889547788885062</v>
      </c>
      <c r="F36">
        <v>0.69097967935921978</v>
      </c>
      <c r="G36">
        <v>0.66031862911608874</v>
      </c>
      <c r="H36">
        <v>0.63965825749585903</v>
      </c>
      <c r="I36">
        <v>0.637717798217733</v>
      </c>
      <c r="J36">
        <v>0.7037046775366137</v>
      </c>
      <c r="K36">
        <v>0.69614938935637038</v>
      </c>
      <c r="P36">
        <f t="shared" si="2"/>
        <v>0.6850304135007399</v>
      </c>
      <c r="Q36">
        <f t="shared" si="3"/>
        <v>3.2506919382559445E-2</v>
      </c>
    </row>
    <row r="37" spans="2:17" x14ac:dyDescent="0.25">
      <c r="B37">
        <v>45</v>
      </c>
      <c r="C37">
        <v>0.80279227633094974</v>
      </c>
      <c r="D37">
        <v>0.80459594314231087</v>
      </c>
      <c r="E37">
        <v>0.7574486013263787</v>
      </c>
      <c r="F37">
        <v>0.76392047823805298</v>
      </c>
      <c r="G37">
        <v>0.75365781235222007</v>
      </c>
      <c r="H37">
        <v>0.72637202739969375</v>
      </c>
      <c r="I37">
        <v>0.73116846688328041</v>
      </c>
      <c r="J37">
        <v>0.78515030797274465</v>
      </c>
      <c r="K37">
        <v>0.77583736093302424</v>
      </c>
      <c r="L37">
        <v>0.7105579419365966</v>
      </c>
      <c r="M37">
        <v>0.71044282213079135</v>
      </c>
      <c r="P37">
        <f t="shared" si="2"/>
        <v>0.75654036714964024</v>
      </c>
      <c r="Q37">
        <f t="shared" si="3"/>
        <v>3.3906207916354257E-2</v>
      </c>
    </row>
    <row r="38" spans="2:17" x14ac:dyDescent="0.25">
      <c r="B38">
        <v>30</v>
      </c>
      <c r="C38">
        <v>0.87685503379542962</v>
      </c>
      <c r="D38">
        <v>0.87750171054270998</v>
      </c>
      <c r="E38">
        <v>0.84085516392143722</v>
      </c>
      <c r="F38">
        <v>0.8459246566540366</v>
      </c>
      <c r="G38">
        <v>0.83410202773183229</v>
      </c>
      <c r="H38">
        <v>0.81727338282520845</v>
      </c>
      <c r="I38">
        <v>0.81240386748446758</v>
      </c>
      <c r="J38">
        <v>0.8718250099559347</v>
      </c>
      <c r="K38">
        <v>0.86850700661326519</v>
      </c>
      <c r="L38">
        <v>0.80961328442292135</v>
      </c>
      <c r="M38">
        <v>0.79952046362512763</v>
      </c>
      <c r="P38">
        <f t="shared" si="2"/>
        <v>0.84130741887021543</v>
      </c>
      <c r="Q38">
        <f t="shared" si="3"/>
        <v>2.912380410368719E-2</v>
      </c>
    </row>
    <row r="39" spans="2:17" x14ac:dyDescent="0.25">
      <c r="B39">
        <v>15</v>
      </c>
      <c r="C39">
        <v>0.9354630978761691</v>
      </c>
      <c r="D39">
        <v>0.92883146525145999</v>
      </c>
      <c r="E39">
        <v>0.93073763308777291</v>
      </c>
      <c r="F39">
        <v>0.93268262241589117</v>
      </c>
      <c r="G39">
        <v>0.97285475034933255</v>
      </c>
      <c r="H39">
        <v>0.92520248932383775</v>
      </c>
      <c r="I39">
        <v>0.91565737729832319</v>
      </c>
      <c r="J39">
        <v>0.94741243557193133</v>
      </c>
      <c r="K39">
        <v>0.95459733652055334</v>
      </c>
      <c r="L39">
        <v>0.92194126466407855</v>
      </c>
      <c r="M39">
        <v>0.91516656026885213</v>
      </c>
      <c r="P39">
        <f t="shared" si="2"/>
        <v>0.93459518478438186</v>
      </c>
      <c r="Q39">
        <f t="shared" si="3"/>
        <v>1.7507515844091045E-2</v>
      </c>
    </row>
    <row r="44" spans="2:17" x14ac:dyDescent="0.25">
      <c r="B44" s="4"/>
      <c r="C44" s="4"/>
      <c r="D44" s="4"/>
      <c r="E44" s="4"/>
      <c r="F44" s="4"/>
      <c r="G44" s="4"/>
      <c r="H44" s="4"/>
      <c r="I44" s="4"/>
    </row>
    <row r="45" spans="2:17" x14ac:dyDescent="0.25">
      <c r="B45" s="4"/>
      <c r="C45" s="4"/>
      <c r="D45" s="4"/>
      <c r="E45" s="5"/>
      <c r="F45" s="4"/>
      <c r="G45" s="6"/>
      <c r="H45" s="4"/>
      <c r="I45" s="4"/>
    </row>
    <row r="46" spans="2:17" x14ac:dyDescent="0.25">
      <c r="B46" s="4"/>
      <c r="C46" s="4"/>
      <c r="D46" s="4"/>
      <c r="E46" s="5"/>
      <c r="F46" s="4"/>
      <c r="G46" s="6"/>
      <c r="H46" s="4"/>
      <c r="I46" s="4"/>
    </row>
    <row r="47" spans="2:17" x14ac:dyDescent="0.25">
      <c r="B47" s="4"/>
      <c r="C47" s="4"/>
      <c r="D47" s="4"/>
      <c r="E47" s="5"/>
      <c r="F47" s="4"/>
      <c r="G47" s="6"/>
      <c r="H47" s="4"/>
      <c r="I47" s="4"/>
    </row>
    <row r="48" spans="2:17" x14ac:dyDescent="0.25">
      <c r="B48" s="4"/>
      <c r="C48" s="4"/>
      <c r="D48" s="4"/>
      <c r="E48" s="5"/>
      <c r="F48" s="4"/>
      <c r="G48" s="6"/>
      <c r="H48" s="4"/>
      <c r="I48" s="4"/>
    </row>
    <row r="49" spans="2:9" x14ac:dyDescent="0.25">
      <c r="B49" s="4"/>
      <c r="C49" s="4"/>
      <c r="D49" s="4"/>
      <c r="E49" s="4"/>
      <c r="F49" s="4"/>
      <c r="G49" s="4"/>
      <c r="H49" s="4"/>
      <c r="I49" s="4"/>
    </row>
    <row r="50" spans="2:9" x14ac:dyDescent="0.25">
      <c r="B50" s="4"/>
      <c r="C50" s="4"/>
      <c r="D50" s="4"/>
      <c r="E50" s="4"/>
      <c r="F50" s="4"/>
      <c r="G50" s="4"/>
      <c r="H50" s="4"/>
      <c r="I50" s="4"/>
    </row>
    <row r="51" spans="2:9" x14ac:dyDescent="0.25">
      <c r="B51" s="4"/>
      <c r="C51" s="4"/>
      <c r="D51" s="4"/>
      <c r="E51" s="4"/>
      <c r="F51" s="4"/>
      <c r="G51" s="4"/>
      <c r="H51" s="4"/>
      <c r="I51" s="4"/>
    </row>
    <row r="52" spans="2:9" x14ac:dyDescent="0.25">
      <c r="B52" s="4"/>
      <c r="C52" s="4"/>
      <c r="D52" s="4"/>
      <c r="E52" s="4"/>
      <c r="F52" s="4"/>
      <c r="G52" s="4"/>
      <c r="H52" s="4"/>
      <c r="I52" s="4"/>
    </row>
    <row r="53" spans="2:9" x14ac:dyDescent="0.25">
      <c r="B53" s="4"/>
      <c r="C53" s="4"/>
      <c r="D53" s="4"/>
      <c r="E53" s="4"/>
      <c r="F53" s="4"/>
      <c r="G53" s="4"/>
      <c r="H53" s="4"/>
      <c r="I53" s="4"/>
    </row>
    <row r="54" spans="2:9" x14ac:dyDescent="0.25">
      <c r="B54" s="4"/>
      <c r="C54" s="4"/>
      <c r="D54" s="4"/>
      <c r="E54" s="4"/>
      <c r="F54" s="4"/>
      <c r="G54" s="4"/>
      <c r="H54" s="5"/>
      <c r="I54" s="4"/>
    </row>
    <row r="55" spans="2:9" x14ac:dyDescent="0.25">
      <c r="B55" s="4"/>
      <c r="C55" s="4"/>
      <c r="D55" s="4"/>
      <c r="E55" s="4"/>
      <c r="F55" s="4"/>
      <c r="G55" s="4"/>
      <c r="H55" s="5"/>
      <c r="I55" s="4"/>
    </row>
    <row r="56" spans="2:9" x14ac:dyDescent="0.25">
      <c r="B56" s="4"/>
      <c r="C56" s="4"/>
      <c r="D56" s="4"/>
      <c r="E56" s="4"/>
      <c r="F56" s="4"/>
      <c r="G56" s="4"/>
      <c r="H56" s="5"/>
      <c r="I56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D2DCC-F47B-4F55-B5FD-A3FA31EF8DE2}">
  <dimension ref="A1:AF73"/>
  <sheetViews>
    <sheetView zoomScale="85" zoomScaleNormal="85" workbookViewId="0">
      <selection activeCell="Q4" sqref="Q4:AF10"/>
    </sheetView>
  </sheetViews>
  <sheetFormatPr defaultRowHeight="15" x14ac:dyDescent="0.25"/>
  <cols>
    <col min="1" max="1" width="21" bestFit="1" customWidth="1"/>
    <col min="2" max="2" width="16.85546875" bestFit="1" customWidth="1"/>
  </cols>
  <sheetData>
    <row r="1" spans="1:32" x14ac:dyDescent="0.25">
      <c r="A1" t="s">
        <v>5</v>
      </c>
      <c r="B1" t="s">
        <v>1</v>
      </c>
      <c r="C1" t="s">
        <v>7</v>
      </c>
      <c r="D1" t="s">
        <v>3</v>
      </c>
      <c r="E1" t="s">
        <v>8</v>
      </c>
      <c r="J1" t="s">
        <v>5</v>
      </c>
      <c r="K1" t="s">
        <v>1</v>
      </c>
      <c r="L1" t="s">
        <v>7</v>
      </c>
      <c r="M1" t="s">
        <v>3</v>
      </c>
      <c r="N1" t="s">
        <v>8</v>
      </c>
    </row>
    <row r="2" spans="1:32" x14ac:dyDescent="0.25">
      <c r="A2">
        <v>120</v>
      </c>
      <c r="B2">
        <v>80.929091999999997</v>
      </c>
      <c r="C2">
        <f>(B2-0.8648)/16.937</f>
        <v>4.7271826179370606</v>
      </c>
      <c r="D2">
        <f>C2/C17</f>
        <v>0.52857025910569599</v>
      </c>
      <c r="E2">
        <f>LN(D2)</f>
        <v>-0.6375795419103194</v>
      </c>
      <c r="J2">
        <v>120</v>
      </c>
      <c r="K2">
        <v>80.929091999999997</v>
      </c>
      <c r="L2">
        <v>4.7271826179370606</v>
      </c>
      <c r="M2">
        <v>0.52857025910569599</v>
      </c>
      <c r="N2">
        <v>-0.6375795419103194</v>
      </c>
    </row>
    <row r="3" spans="1:32" x14ac:dyDescent="0.25">
      <c r="A3">
        <v>120</v>
      </c>
      <c r="B3">
        <v>81.078093999999993</v>
      </c>
      <c r="C3">
        <f t="shared" ref="C3:C66" si="0">(B3-0.8648)/16.937</f>
        <v>4.7359800436913257</v>
      </c>
      <c r="D3">
        <f>C3/C17</f>
        <v>0.52955394388926047</v>
      </c>
      <c r="E3">
        <f t="shared" ref="E3:E66" si="1">LN(D3)</f>
        <v>-0.63572024209624645</v>
      </c>
      <c r="J3">
        <v>120</v>
      </c>
      <c r="K3">
        <v>81.078093999999993</v>
      </c>
      <c r="L3">
        <v>4.7359800436913257</v>
      </c>
      <c r="M3">
        <v>0.52955394388926047</v>
      </c>
      <c r="N3">
        <v>-0.63572024209624645</v>
      </c>
    </row>
    <row r="4" spans="1:32" x14ac:dyDescent="0.25">
      <c r="A4">
        <v>90</v>
      </c>
      <c r="B4">
        <v>99.518044000000003</v>
      </c>
      <c r="C4">
        <f t="shared" si="0"/>
        <v>5.8247177186042389</v>
      </c>
      <c r="D4">
        <f>C4/C17</f>
        <v>0.65129122409147699</v>
      </c>
      <c r="E4">
        <f t="shared" si="1"/>
        <v>-0.42879838796939246</v>
      </c>
      <c r="J4">
        <v>120</v>
      </c>
      <c r="K4">
        <v>99.988547999999994</v>
      </c>
      <c r="L4">
        <v>5.8524973726161651</v>
      </c>
      <c r="M4">
        <v>0.66334468375873257</v>
      </c>
      <c r="N4">
        <v>-0.41046053888403428</v>
      </c>
      <c r="Q4" t="s">
        <v>5</v>
      </c>
      <c r="S4" t="s">
        <v>3</v>
      </c>
      <c r="Z4" t="s">
        <v>3</v>
      </c>
      <c r="AE4" t="s">
        <v>3</v>
      </c>
    </row>
    <row r="5" spans="1:32" x14ac:dyDescent="0.25">
      <c r="A5">
        <v>90</v>
      </c>
      <c r="B5">
        <v>100.498062</v>
      </c>
      <c r="C5">
        <f t="shared" si="0"/>
        <v>5.8825802680521928</v>
      </c>
      <c r="D5">
        <f>C5/C17</f>
        <v>0.65776112915462603</v>
      </c>
      <c r="E5">
        <f t="shared" si="1"/>
        <v>-0.41891343916743734</v>
      </c>
      <c r="J5">
        <v>120</v>
      </c>
      <c r="K5">
        <v>101.06379699999999</v>
      </c>
      <c r="L5">
        <v>5.9159825825116599</v>
      </c>
      <c r="M5">
        <v>0.67054034294493381</v>
      </c>
      <c r="N5">
        <v>-0.39967140962163233</v>
      </c>
      <c r="Q5">
        <v>120</v>
      </c>
      <c r="R5">
        <v>0.52857025910569599</v>
      </c>
      <c r="S5">
        <v>0.52955394388926047</v>
      </c>
      <c r="T5">
        <v>0.5351075919183661</v>
      </c>
      <c r="U5">
        <v>0.59894530443368332</v>
      </c>
      <c r="V5">
        <v>0.57576914960072756</v>
      </c>
      <c r="W5">
        <v>0.57356471369316442</v>
      </c>
      <c r="X5">
        <v>0.55788777056945915</v>
      </c>
      <c r="Y5">
        <v>0.57954032563129021</v>
      </c>
      <c r="AE5">
        <f>AVERAGE(R5:AC5)</f>
        <v>0.55986738235520594</v>
      </c>
      <c r="AF5">
        <f>_xlfn.STDEV.S(R5:AC5)</f>
        <v>2.6376321467370029E-2</v>
      </c>
    </row>
    <row r="6" spans="1:32" x14ac:dyDescent="0.25">
      <c r="A6">
        <v>60</v>
      </c>
      <c r="B6">
        <v>115.72421300000001</v>
      </c>
      <c r="C6">
        <f t="shared" si="0"/>
        <v>6.7815677510775227</v>
      </c>
      <c r="D6">
        <f>C6/C17</f>
        <v>0.75828147821675795</v>
      </c>
      <c r="E6">
        <f t="shared" si="1"/>
        <v>-0.27670061897674625</v>
      </c>
      <c r="J6">
        <v>120</v>
      </c>
      <c r="K6">
        <v>80.826049999999995</v>
      </c>
      <c r="L6">
        <v>4.7210987778236992</v>
      </c>
      <c r="M6">
        <v>0.5351075919183661</v>
      </c>
      <c r="N6">
        <v>-0.62528744591584029</v>
      </c>
      <c r="Q6">
        <v>90</v>
      </c>
      <c r="R6">
        <v>0.65129122409147699</v>
      </c>
      <c r="S6">
        <v>0.65776112915462603</v>
      </c>
      <c r="T6">
        <v>0.72767688122863017</v>
      </c>
      <c r="U6">
        <v>0.76098853465586269</v>
      </c>
      <c r="V6">
        <v>0.66780937610689195</v>
      </c>
      <c r="W6">
        <v>0.63743261077382141</v>
      </c>
      <c r="X6">
        <v>0.67417009799889827</v>
      </c>
      <c r="Y6">
        <v>0.67736486257355621</v>
      </c>
      <c r="AE6">
        <f t="shared" ref="AE6:AE10" si="2">AVERAGE(R6:AC6)</f>
        <v>0.68181183957297053</v>
      </c>
      <c r="AF6">
        <f t="shared" ref="AF6:AF10" si="3">_xlfn.STDEV.S(R6:AC6)</f>
        <v>4.1621169891509428E-2</v>
      </c>
    </row>
    <row r="7" spans="1:32" x14ac:dyDescent="0.25">
      <c r="A7">
        <v>60</v>
      </c>
      <c r="B7">
        <v>115.985985</v>
      </c>
      <c r="C7">
        <f t="shared" si="0"/>
        <v>6.7970233807640072</v>
      </c>
      <c r="D7">
        <f>C7/C17</f>
        <v>0.76000965054439951</v>
      </c>
      <c r="E7">
        <f t="shared" si="1"/>
        <v>-0.27442414769764412</v>
      </c>
      <c r="J7">
        <v>120</v>
      </c>
      <c r="K7">
        <v>90.365334000000004</v>
      </c>
      <c r="L7">
        <v>5.2843203637007736</v>
      </c>
      <c r="M7">
        <v>0.59894530443368332</v>
      </c>
      <c r="N7">
        <v>-0.51258499649879918</v>
      </c>
      <c r="Q7">
        <v>60</v>
      </c>
      <c r="R7">
        <v>0.75828147821675795</v>
      </c>
      <c r="S7">
        <v>0.76000965054439951</v>
      </c>
      <c r="T7">
        <v>0.82435892539520894</v>
      </c>
      <c r="U7">
        <v>0.80204832584443131</v>
      </c>
      <c r="V7">
        <v>0.7847337703002516</v>
      </c>
      <c r="W7">
        <v>0.77835404335903302</v>
      </c>
      <c r="X7">
        <v>0.79020234760897945</v>
      </c>
      <c r="Y7">
        <v>0.76363031745363541</v>
      </c>
      <c r="Z7">
        <v>0.78290037144287694</v>
      </c>
      <c r="AE7">
        <f t="shared" si="2"/>
        <v>0.78272435890728598</v>
      </c>
      <c r="AF7">
        <f t="shared" si="3"/>
        <v>2.1400748596410373E-2</v>
      </c>
    </row>
    <row r="8" spans="1:32" x14ac:dyDescent="0.25">
      <c r="A8">
        <v>45</v>
      </c>
      <c r="B8">
        <v>123.946609</v>
      </c>
      <c r="C8">
        <f t="shared" si="0"/>
        <v>7.2670371966700111</v>
      </c>
      <c r="D8">
        <f>C8/C17</f>
        <v>0.81256427864656289</v>
      </c>
      <c r="E8">
        <f t="shared" si="1"/>
        <v>-0.20756025572706291</v>
      </c>
      <c r="J8">
        <v>120</v>
      </c>
      <c r="K8">
        <v>79.815505999999999</v>
      </c>
      <c r="L8">
        <v>4.6614339021078104</v>
      </c>
      <c r="M8">
        <v>0.57576914960072756</v>
      </c>
      <c r="N8">
        <v>-0.55204848056397526</v>
      </c>
      <c r="Q8">
        <v>45</v>
      </c>
      <c r="R8">
        <v>0.81256427864656289</v>
      </c>
      <c r="S8">
        <v>0.8155897817516643</v>
      </c>
      <c r="T8">
        <v>0.88289389558520981</v>
      </c>
      <c r="U8">
        <v>0.88090166816247073</v>
      </c>
      <c r="V8">
        <v>0.82459867240744622</v>
      </c>
      <c r="W8">
        <v>0.8608317397412274</v>
      </c>
      <c r="X8">
        <v>0.84671272739779169</v>
      </c>
      <c r="Y8">
        <v>0.84231643560675107</v>
      </c>
      <c r="AE8">
        <f t="shared" si="2"/>
        <v>0.84580114991239053</v>
      </c>
      <c r="AF8">
        <f t="shared" si="3"/>
        <v>2.7551957231256814E-2</v>
      </c>
    </row>
    <row r="9" spans="1:32" x14ac:dyDescent="0.25">
      <c r="A9">
        <v>45</v>
      </c>
      <c r="B9">
        <v>124.404892</v>
      </c>
      <c r="C9">
        <f t="shared" si="0"/>
        <v>7.2940952943260315</v>
      </c>
      <c r="D9">
        <f>C9/C17</f>
        <v>0.8155897817516643</v>
      </c>
      <c r="E9">
        <f t="shared" si="1"/>
        <v>-0.20384376886489963</v>
      </c>
      <c r="J9">
        <v>120</v>
      </c>
      <c r="K9">
        <v>79.513228999999995</v>
      </c>
      <c r="L9">
        <v>4.6435867627088614</v>
      </c>
      <c r="M9">
        <v>0.57356471369316442</v>
      </c>
      <c r="N9">
        <v>-0.55588450886032259</v>
      </c>
      <c r="Q9">
        <v>30</v>
      </c>
      <c r="R9">
        <v>0.87445747541547247</v>
      </c>
      <c r="S9">
        <v>0.87793356612240359</v>
      </c>
      <c r="T9">
        <v>0.94025217615105161</v>
      </c>
      <c r="U9">
        <v>0.93860192103433082</v>
      </c>
      <c r="V9">
        <v>0.92935566707898298</v>
      </c>
      <c r="W9">
        <v>0.92017366847507132</v>
      </c>
      <c r="X9">
        <v>0.90355071289209765</v>
      </c>
      <c r="Y9">
        <v>0.9060437454913377</v>
      </c>
      <c r="Z9">
        <v>0.92935074675215146</v>
      </c>
      <c r="AE9">
        <f t="shared" si="2"/>
        <v>0.91330218660143325</v>
      </c>
      <c r="AF9">
        <f t="shared" si="3"/>
        <v>2.4587835887783616E-2</v>
      </c>
    </row>
    <row r="10" spans="1:32" x14ac:dyDescent="0.25">
      <c r="A10">
        <v>30</v>
      </c>
      <c r="B10">
        <v>133.321777</v>
      </c>
      <c r="C10">
        <f t="shared" si="0"/>
        <v>7.8205689909665219</v>
      </c>
      <c r="D10">
        <f>C10/C17</f>
        <v>0.87445747541547247</v>
      </c>
      <c r="E10">
        <f t="shared" si="1"/>
        <v>-0.13415161301803624</v>
      </c>
      <c r="J10">
        <v>120</v>
      </c>
      <c r="K10">
        <v>47.579127999999997</v>
      </c>
      <c r="L10">
        <v>2.7581229261380407</v>
      </c>
      <c r="M10">
        <v>0.55788777056945915</v>
      </c>
      <c r="N10">
        <v>-0.5835974648414991</v>
      </c>
      <c r="Q10">
        <v>15</v>
      </c>
      <c r="R10">
        <v>0.92514854761221321</v>
      </c>
      <c r="S10">
        <v>0.93323158824273478</v>
      </c>
      <c r="T10">
        <v>0.93545674578202942</v>
      </c>
      <c r="U10">
        <v>0.93335781509245308</v>
      </c>
      <c r="V10">
        <v>0.95678132836161278</v>
      </c>
      <c r="W10">
        <v>0.9709122576530349</v>
      </c>
      <c r="X10">
        <v>0.97389814613748582</v>
      </c>
      <c r="Y10">
        <v>0.97477100834798303</v>
      </c>
      <c r="Z10">
        <v>0.98743784319490802</v>
      </c>
      <c r="AA10">
        <v>0.957173907871955</v>
      </c>
      <c r="AE10">
        <f t="shared" si="2"/>
        <v>0.95481691882964115</v>
      </c>
      <c r="AF10">
        <f t="shared" si="3"/>
        <v>2.1797823656392979E-2</v>
      </c>
    </row>
    <row r="11" spans="1:32" x14ac:dyDescent="0.25">
      <c r="A11">
        <v>30</v>
      </c>
      <c r="B11">
        <v>133.84831199999999</v>
      </c>
      <c r="C11">
        <f t="shared" si="0"/>
        <v>7.8516568459585514</v>
      </c>
      <c r="D11">
        <f>C11/C17</f>
        <v>0.87793356612240359</v>
      </c>
      <c r="E11">
        <f t="shared" si="1"/>
        <v>-0.13018435321841351</v>
      </c>
      <c r="J11">
        <v>120</v>
      </c>
      <c r="K11">
        <v>49.392189000000002</v>
      </c>
      <c r="L11">
        <v>2.8651702780893897</v>
      </c>
      <c r="M11">
        <v>0.57954032563129021</v>
      </c>
      <c r="N11">
        <v>-0.54552003168414831</v>
      </c>
    </row>
    <row r="12" spans="1:32" x14ac:dyDescent="0.25">
      <c r="A12">
        <v>15</v>
      </c>
      <c r="B12">
        <v>141.000122</v>
      </c>
      <c r="C12">
        <f t="shared" si="0"/>
        <v>8.2739163960559718</v>
      </c>
      <c r="D12">
        <f>C12/C17</f>
        <v>0.92514854761221321</v>
      </c>
      <c r="E12">
        <f t="shared" si="1"/>
        <v>-7.7800962350025357E-2</v>
      </c>
      <c r="J12">
        <v>90</v>
      </c>
      <c r="K12">
        <v>99.518044000000003</v>
      </c>
      <c r="L12">
        <v>5.8247177186042389</v>
      </c>
      <c r="M12">
        <v>0.65129122409147699</v>
      </c>
      <c r="N12">
        <v>-0.42879838796939246</v>
      </c>
    </row>
    <row r="13" spans="1:32" x14ac:dyDescent="0.25">
      <c r="A13">
        <v>15</v>
      </c>
      <c r="B13">
        <v>142.22448700000001</v>
      </c>
      <c r="C13">
        <f t="shared" si="0"/>
        <v>8.346205762531735</v>
      </c>
      <c r="D13">
        <f>C13/C17</f>
        <v>0.93323158824273478</v>
      </c>
      <c r="E13">
        <f t="shared" si="1"/>
        <v>-6.9101890026326357E-2</v>
      </c>
      <c r="J13">
        <v>90</v>
      </c>
      <c r="K13">
        <v>100.498062</v>
      </c>
      <c r="L13">
        <v>5.8825802680521928</v>
      </c>
      <c r="M13">
        <v>0.65776112915462603</v>
      </c>
      <c r="N13">
        <v>-0.41891343916743734</v>
      </c>
    </row>
    <row r="14" spans="1:32" x14ac:dyDescent="0.25">
      <c r="A14">
        <v>15</v>
      </c>
      <c r="B14">
        <v>142.56153900000001</v>
      </c>
      <c r="C14">
        <f t="shared" si="0"/>
        <v>8.3661060990730345</v>
      </c>
      <c r="D14">
        <f>C14/C17</f>
        <v>0.93545674578202942</v>
      </c>
      <c r="E14">
        <f t="shared" si="1"/>
        <v>-6.6720370807236556E-2</v>
      </c>
      <c r="J14">
        <v>90</v>
      </c>
      <c r="K14">
        <v>109.60172300000001</v>
      </c>
      <c r="L14">
        <v>6.420081655547027</v>
      </c>
      <c r="M14">
        <v>0.72767688122863017</v>
      </c>
      <c r="N14">
        <v>-0.31789817377972868</v>
      </c>
    </row>
    <row r="15" spans="1:32" x14ac:dyDescent="0.25">
      <c r="A15">
        <v>15</v>
      </c>
      <c r="B15">
        <v>142.243607</v>
      </c>
      <c r="C15">
        <f t="shared" si="0"/>
        <v>8.3473346519454434</v>
      </c>
      <c r="D15">
        <f>C15/C17</f>
        <v>0.93335781509245308</v>
      </c>
      <c r="E15">
        <f t="shared" si="1"/>
        <v>-6.8966641374764118E-2</v>
      </c>
      <c r="J15">
        <v>90</v>
      </c>
      <c r="K15">
        <v>114.579491</v>
      </c>
      <c r="L15">
        <v>6.7139806931569934</v>
      </c>
      <c r="M15">
        <v>0.76098853465586269</v>
      </c>
      <c r="N15">
        <v>-0.27313698738918646</v>
      </c>
    </row>
    <row r="16" spans="1:32" x14ac:dyDescent="0.25">
      <c r="A16">
        <v>0</v>
      </c>
      <c r="B16">
        <v>151.59785500000001</v>
      </c>
      <c r="C16">
        <f t="shared" si="0"/>
        <v>8.8996312806282099</v>
      </c>
      <c r="D16">
        <f>C16/C17</f>
        <v>0.99511290173081302</v>
      </c>
      <c r="E16">
        <f t="shared" si="1"/>
        <v>-4.8990791844789839E-3</v>
      </c>
      <c r="J16">
        <v>90</v>
      </c>
      <c r="K16">
        <v>100.655708</v>
      </c>
      <c r="L16">
        <v>5.8918880557359623</v>
      </c>
      <c r="M16">
        <v>0.66780937610689195</v>
      </c>
      <c r="N16">
        <v>-0.40375251127930506</v>
      </c>
    </row>
    <row r="17" spans="1:31" x14ac:dyDescent="0.25">
      <c r="A17">
        <v>0</v>
      </c>
      <c r="B17">
        <v>152.33812</v>
      </c>
      <c r="C17">
        <f t="shared" si="0"/>
        <v>8.943338253527779</v>
      </c>
      <c r="D17">
        <f>C17/C17</f>
        <v>1</v>
      </c>
      <c r="E17">
        <f t="shared" si="1"/>
        <v>0</v>
      </c>
      <c r="J17">
        <v>90</v>
      </c>
      <c r="K17">
        <v>96.116501</v>
      </c>
      <c r="L17">
        <v>5.623882682883627</v>
      </c>
      <c r="M17">
        <v>0.63743261077382141</v>
      </c>
      <c r="N17">
        <v>-0.4503067161271867</v>
      </c>
    </row>
    <row r="18" spans="1:31" x14ac:dyDescent="0.25">
      <c r="A18">
        <v>120</v>
      </c>
      <c r="B18">
        <v>99.988547999999994</v>
      </c>
      <c r="C18">
        <f t="shared" si="0"/>
        <v>5.8524973726161651</v>
      </c>
      <c r="D18">
        <f>C18/C31</f>
        <v>0.66334468375873257</v>
      </c>
      <c r="E18">
        <f t="shared" si="1"/>
        <v>-0.41046053888403428</v>
      </c>
      <c r="J18">
        <v>90</v>
      </c>
      <c r="K18">
        <v>93.308456000000007</v>
      </c>
      <c r="L18">
        <v>5.4580891539233631</v>
      </c>
      <c r="M18">
        <v>0.67417009799889827</v>
      </c>
      <c r="N18">
        <v>-0.39427282899176663</v>
      </c>
    </row>
    <row r="19" spans="1:31" x14ac:dyDescent="0.25">
      <c r="A19">
        <v>120</v>
      </c>
      <c r="B19">
        <v>101.06379699999999</v>
      </c>
      <c r="C19">
        <f t="shared" si="0"/>
        <v>5.9159825825116599</v>
      </c>
      <c r="D19">
        <f>C19/C31</f>
        <v>0.67054034294493381</v>
      </c>
      <c r="E19">
        <f t="shared" si="1"/>
        <v>-0.39967140962163233</v>
      </c>
      <c r="J19">
        <v>90</v>
      </c>
      <c r="K19">
        <v>93.746528999999995</v>
      </c>
      <c r="L19">
        <v>5.4839540060223175</v>
      </c>
      <c r="M19">
        <v>0.67736486257355621</v>
      </c>
      <c r="N19">
        <v>-0.38954521096011663</v>
      </c>
    </row>
    <row r="20" spans="1:31" x14ac:dyDescent="0.25">
      <c r="A20">
        <v>90</v>
      </c>
      <c r="B20">
        <v>109.60172300000001</v>
      </c>
      <c r="C20">
        <f t="shared" si="0"/>
        <v>6.420081655547027</v>
      </c>
      <c r="D20">
        <f>C20/C31</f>
        <v>0.72767688122863017</v>
      </c>
      <c r="E20">
        <f t="shared" si="1"/>
        <v>-0.31789817377972868</v>
      </c>
      <c r="J20">
        <v>90</v>
      </c>
      <c r="K20">
        <v>41.137855999999999</v>
      </c>
      <c r="L20">
        <v>2.3778151974966049</v>
      </c>
      <c r="M20">
        <v>0.48096261656293082</v>
      </c>
      <c r="N20">
        <v>-0.73196573214013749</v>
      </c>
    </row>
    <row r="21" spans="1:31" x14ac:dyDescent="0.25">
      <c r="A21">
        <v>90</v>
      </c>
      <c r="B21">
        <v>114.579491</v>
      </c>
      <c r="C21">
        <f t="shared" si="0"/>
        <v>6.7139806931569934</v>
      </c>
      <c r="D21">
        <f>C21/C31</f>
        <v>0.76098853465586269</v>
      </c>
      <c r="E21">
        <f t="shared" si="1"/>
        <v>-0.27313698738918646</v>
      </c>
      <c r="J21">
        <v>90</v>
      </c>
      <c r="K21">
        <v>47.689720000000001</v>
      </c>
      <c r="L21">
        <v>2.7646525358682172</v>
      </c>
      <c r="M21">
        <v>0.55920852004749555</v>
      </c>
      <c r="N21">
        <v>-0.58123285204216835</v>
      </c>
      <c r="Q21" t="s">
        <v>5</v>
      </c>
      <c r="Z21" t="s">
        <v>6</v>
      </c>
      <c r="AE21" t="s">
        <v>11</v>
      </c>
    </row>
    <row r="22" spans="1:31" x14ac:dyDescent="0.25">
      <c r="A22">
        <v>60</v>
      </c>
      <c r="B22">
        <v>124.04894299999999</v>
      </c>
      <c r="C22">
        <f t="shared" si="0"/>
        <v>7.2730792348113589</v>
      </c>
      <c r="D22">
        <f>C22/C31</f>
        <v>0.82435892539520894</v>
      </c>
      <c r="E22">
        <f t="shared" si="1"/>
        <v>-0.19314925484218937</v>
      </c>
      <c r="J22">
        <v>60</v>
      </c>
      <c r="K22">
        <v>115.72421300000001</v>
      </c>
      <c r="L22">
        <v>6.7815677510775227</v>
      </c>
      <c r="M22">
        <v>0.75828147821675795</v>
      </c>
      <c r="N22">
        <v>-0.27670061897674625</v>
      </c>
      <c r="Q22">
        <v>120</v>
      </c>
      <c r="R22">
        <v>-0.6375795419103194</v>
      </c>
      <c r="S22">
        <v>-0.63572024209624645</v>
      </c>
      <c r="T22">
        <v>-0.41046053888403428</v>
      </c>
      <c r="U22">
        <v>-0.39967140962163233</v>
      </c>
      <c r="V22">
        <v>-0.62528744591584029</v>
      </c>
      <c r="W22">
        <v>-0.51258499649879918</v>
      </c>
      <c r="X22">
        <v>-0.55204848056397526</v>
      </c>
      <c r="Y22">
        <v>-0.55588450886032259</v>
      </c>
      <c r="Z22">
        <v>-0.5835974648414991</v>
      </c>
      <c r="AA22">
        <v>-0.54552003168414831</v>
      </c>
      <c r="AD22">
        <f t="shared" ref="AD22:AD28" si="4">AVERAGE(R22:AB22)</f>
        <v>-0.54583546608768174</v>
      </c>
      <c r="AE22">
        <f t="shared" ref="AE22:AE28" si="5">_xlfn.STDEV.S(R22:AB22)</f>
        <v>8.5094989021702594E-2</v>
      </c>
    </row>
    <row r="23" spans="1:31" x14ac:dyDescent="0.25">
      <c r="A23">
        <v>60</v>
      </c>
      <c r="B23">
        <v>129.781891</v>
      </c>
      <c r="C23">
        <f t="shared" si="0"/>
        <v>7.6115658617228545</v>
      </c>
      <c r="D23">
        <f>C23/C31</f>
        <v>0.86272430861362059</v>
      </c>
      <c r="E23">
        <f t="shared" si="1"/>
        <v>-0.14766009593061047</v>
      </c>
      <c r="J23">
        <v>60</v>
      </c>
      <c r="K23">
        <v>115.985985</v>
      </c>
      <c r="L23">
        <v>6.7970233807640072</v>
      </c>
      <c r="M23">
        <v>0.76000965054439951</v>
      </c>
      <c r="N23">
        <v>-0.27442414769764412</v>
      </c>
      <c r="Q23">
        <v>90</v>
      </c>
      <c r="R23">
        <v>-0.42879838796939246</v>
      </c>
      <c r="S23">
        <v>-0.41891343916743734</v>
      </c>
      <c r="T23">
        <v>-0.31789817377972868</v>
      </c>
      <c r="U23">
        <v>-0.27313698738918646</v>
      </c>
      <c r="V23">
        <v>-0.40375251127930506</v>
      </c>
      <c r="W23">
        <v>-0.4503067161271867</v>
      </c>
      <c r="X23">
        <v>-0.39427282899176663</v>
      </c>
      <c r="Y23">
        <v>-0.38954521096011663</v>
      </c>
      <c r="Z23">
        <v>-0.73196573214013749</v>
      </c>
      <c r="AA23">
        <v>-0.58123285204216835</v>
      </c>
      <c r="AD23">
        <f t="shared" si="4"/>
        <v>-0.43898228398464256</v>
      </c>
      <c r="AE23">
        <f t="shared" si="5"/>
        <v>0.13104679343496706</v>
      </c>
    </row>
    <row r="24" spans="1:31" x14ac:dyDescent="0.25">
      <c r="A24">
        <v>45</v>
      </c>
      <c r="B24">
        <v>132.79583700000001</v>
      </c>
      <c r="C24">
        <f t="shared" si="0"/>
        <v>7.7895162661628383</v>
      </c>
      <c r="D24">
        <f>C24/C31</f>
        <v>0.88289389558520981</v>
      </c>
      <c r="E24">
        <f t="shared" si="1"/>
        <v>-0.12455024914855362</v>
      </c>
      <c r="J24">
        <v>60</v>
      </c>
      <c r="K24">
        <v>124.04894299999999</v>
      </c>
      <c r="L24">
        <v>7.2730792348113589</v>
      </c>
      <c r="M24">
        <v>0.82435892539520894</v>
      </c>
      <c r="N24">
        <v>-0.19314925484218937</v>
      </c>
      <c r="Q24">
        <v>60</v>
      </c>
      <c r="R24">
        <v>-0.27670061897674625</v>
      </c>
      <c r="S24">
        <v>-0.27442414769764412</v>
      </c>
      <c r="T24">
        <v>-0.19314925484218937</v>
      </c>
      <c r="U24">
        <v>-0.14766009593061047</v>
      </c>
      <c r="V24">
        <v>-0.22058641626710296</v>
      </c>
      <c r="W24">
        <v>-0.24241076483710741</v>
      </c>
      <c r="X24">
        <v>-0.25057378973117628</v>
      </c>
      <c r="Y24">
        <v>-0.23546623010445161</v>
      </c>
      <c r="Z24">
        <v>-0.26967148460068646</v>
      </c>
      <c r="AA24">
        <v>-0.24474983062352615</v>
      </c>
      <c r="AD24">
        <f t="shared" si="4"/>
        <v>-0.2355392633611241</v>
      </c>
      <c r="AE24">
        <f t="shared" si="5"/>
        <v>4.0100765964307561E-2</v>
      </c>
    </row>
    <row r="25" spans="1:31" x14ac:dyDescent="0.25">
      <c r="A25">
        <v>45</v>
      </c>
      <c r="B25">
        <v>132.49813800000001</v>
      </c>
      <c r="C25">
        <f t="shared" si="0"/>
        <v>7.7719394225659801</v>
      </c>
      <c r="D25">
        <f>C25/C31</f>
        <v>0.88090166816247073</v>
      </c>
      <c r="E25">
        <f t="shared" si="1"/>
        <v>-0.12680927316574994</v>
      </c>
      <c r="J25">
        <v>60</v>
      </c>
      <c r="K25">
        <v>129.781891</v>
      </c>
      <c r="L25">
        <v>7.6115658617228545</v>
      </c>
      <c r="M25">
        <v>0.86272430861362059</v>
      </c>
      <c r="N25">
        <v>-0.14766009593061047</v>
      </c>
      <c r="Q25">
        <v>45</v>
      </c>
      <c r="R25">
        <v>-0.20756025572706291</v>
      </c>
      <c r="S25">
        <v>-0.20384376886489963</v>
      </c>
      <c r="T25">
        <v>-0.12455024914855362</v>
      </c>
      <c r="U25">
        <v>-0.12680927316574994</v>
      </c>
      <c r="V25">
        <v>-0.45572142076019762</v>
      </c>
      <c r="W25">
        <v>-0.14985621787842524</v>
      </c>
      <c r="X25">
        <v>-0.16639380667908682</v>
      </c>
      <c r="Y25">
        <v>-0.171599521080502</v>
      </c>
      <c r="Z25">
        <v>-0.44705890719228808</v>
      </c>
      <c r="AA25">
        <v>-0.19285846869432707</v>
      </c>
      <c r="AD25">
        <f t="shared" si="4"/>
        <v>-0.22462518891910932</v>
      </c>
      <c r="AE25">
        <f t="shared" si="5"/>
        <v>0.12292291738984915</v>
      </c>
    </row>
    <row r="26" spans="1:31" x14ac:dyDescent="0.25">
      <c r="A26">
        <v>30</v>
      </c>
      <c r="B26">
        <v>141.36689799999999</v>
      </c>
      <c r="C26">
        <f t="shared" si="0"/>
        <v>8.2955717069138561</v>
      </c>
      <c r="D26">
        <f>C26/C31</f>
        <v>0.94025217615105161</v>
      </c>
      <c r="E26">
        <f t="shared" si="1"/>
        <v>-6.1607167195601588E-2</v>
      </c>
      <c r="J26">
        <v>60</v>
      </c>
      <c r="K26">
        <v>120.715065</v>
      </c>
      <c r="L26">
        <v>7.0762392985770788</v>
      </c>
      <c r="M26">
        <v>0.80204832584443131</v>
      </c>
      <c r="N26">
        <v>-0.22058641626710296</v>
      </c>
      <c r="Q26">
        <v>30</v>
      </c>
      <c r="R26">
        <v>-0.13415161301803624</v>
      </c>
      <c r="S26">
        <v>-0.13018435321841351</v>
      </c>
      <c r="T26">
        <v>-6.1607167195601588E-2</v>
      </c>
      <c r="U26">
        <v>-6.3363828922091525E-2</v>
      </c>
      <c r="V26">
        <v>-0.43857461112604718</v>
      </c>
      <c r="W26">
        <v>-8.3192856672281754E-2</v>
      </c>
      <c r="X26">
        <v>-0.10142304114807259</v>
      </c>
      <c r="Y26">
        <v>-9.8667689898028002E-2</v>
      </c>
      <c r="Z26">
        <v>-7.3269058407194651E-2</v>
      </c>
      <c r="AA26">
        <v>-7.3263764051082342E-2</v>
      </c>
      <c r="AD26">
        <f t="shared" si="4"/>
        <v>-0.12576979836568494</v>
      </c>
      <c r="AE26">
        <f t="shared" si="5"/>
        <v>0.11284268224604012</v>
      </c>
    </row>
    <row r="27" spans="1:31" x14ac:dyDescent="0.25">
      <c r="A27">
        <v>30</v>
      </c>
      <c r="B27">
        <v>141.12029999999999</v>
      </c>
      <c r="C27">
        <f t="shared" si="0"/>
        <v>8.2810119855936684</v>
      </c>
      <c r="D27">
        <f>C27/C31</f>
        <v>0.93860192103433082</v>
      </c>
      <c r="E27">
        <f t="shared" si="1"/>
        <v>-6.3363828922091525E-2</v>
      </c>
      <c r="J27">
        <v>60</v>
      </c>
      <c r="K27">
        <v>118.127747</v>
      </c>
      <c r="L27">
        <v>6.923478006730825</v>
      </c>
      <c r="M27">
        <v>0.7847337703002516</v>
      </c>
      <c r="N27">
        <v>-0.24241076483710741</v>
      </c>
      <c r="Q27">
        <v>15</v>
      </c>
      <c r="R27">
        <v>-7.7800962350025357E-2</v>
      </c>
      <c r="S27">
        <v>-6.9101890026326357E-2</v>
      </c>
      <c r="T27">
        <v>-6.6720370807236556E-2</v>
      </c>
      <c r="U27">
        <v>-6.8966641374764118E-2</v>
      </c>
      <c r="V27">
        <v>-4.4180410648410898E-2</v>
      </c>
      <c r="W27">
        <v>-2.9519177643983187E-2</v>
      </c>
      <c r="X27">
        <v>-2.6448553561834953E-2</v>
      </c>
      <c r="Y27">
        <v>-2.5552698801816039E-2</v>
      </c>
      <c r="Z27">
        <v>-1.2641727787984792E-2</v>
      </c>
      <c r="AA27">
        <v>-4.377018212434125E-2</v>
      </c>
      <c r="AB27">
        <v>-8.0027543747260899E-2</v>
      </c>
      <c r="AD27">
        <f t="shared" si="4"/>
        <v>-4.9520923533998576E-2</v>
      </c>
      <c r="AE27">
        <f t="shared" si="5"/>
        <v>2.3908853433407595E-2</v>
      </c>
    </row>
    <row r="28" spans="1:31" x14ac:dyDescent="0.25">
      <c r="A28">
        <v>15</v>
      </c>
      <c r="B28">
        <v>143.83685299999999</v>
      </c>
      <c r="C28">
        <f t="shared" si="0"/>
        <v>8.4414036133908006</v>
      </c>
      <c r="D28">
        <f>C28/C31</f>
        <v>0.95678132836161278</v>
      </c>
      <c r="E28">
        <f t="shared" si="1"/>
        <v>-4.4180410648410898E-2</v>
      </c>
      <c r="J28">
        <v>60</v>
      </c>
      <c r="K28">
        <v>107.59438299999999</v>
      </c>
      <c r="L28">
        <v>6.3015636181141872</v>
      </c>
      <c r="M28">
        <v>0.77835404335903302</v>
      </c>
      <c r="N28">
        <v>-0.25057378973117628</v>
      </c>
      <c r="Q28">
        <v>0</v>
      </c>
      <c r="R28">
        <v>-4.8990791844789839E-3</v>
      </c>
      <c r="S28">
        <v>0</v>
      </c>
      <c r="T28">
        <v>3.9802972786959724E-3</v>
      </c>
      <c r="U28">
        <v>0</v>
      </c>
      <c r="V28">
        <v>3.9802972786959724E-3</v>
      </c>
      <c r="W28">
        <v>0</v>
      </c>
      <c r="X28">
        <v>0</v>
      </c>
      <c r="Y28">
        <v>-0.49795109702374463</v>
      </c>
      <c r="Z28">
        <v>-1.8398276796320598E-2</v>
      </c>
      <c r="AA28">
        <v>0</v>
      </c>
      <c r="AD28">
        <f t="shared" si="4"/>
        <v>-5.132878584471523E-2</v>
      </c>
      <c r="AE28">
        <f t="shared" si="5"/>
        <v>0.15705732695880606</v>
      </c>
    </row>
    <row r="29" spans="1:31" x14ac:dyDescent="0.25">
      <c r="A29">
        <v>15</v>
      </c>
      <c r="B29">
        <v>145.948441</v>
      </c>
      <c r="C29">
        <f t="shared" si="0"/>
        <v>8.5660766959910255</v>
      </c>
      <c r="D29">
        <f>C29/C31</f>
        <v>0.9709122576530349</v>
      </c>
      <c r="E29">
        <f t="shared" si="1"/>
        <v>-2.9519177643983187E-2</v>
      </c>
      <c r="J29">
        <v>60</v>
      </c>
      <c r="K29">
        <v>109.219048</v>
      </c>
      <c r="L29">
        <v>6.3974876306311623</v>
      </c>
      <c r="M29">
        <v>0.79020234760897945</v>
      </c>
      <c r="N29">
        <v>-0.23546623010445161</v>
      </c>
    </row>
    <row r="30" spans="1:31" x14ac:dyDescent="0.25">
      <c r="A30">
        <v>0</v>
      </c>
      <c r="B30">
        <v>150.89099100000001</v>
      </c>
      <c r="C30">
        <f t="shared" si="0"/>
        <v>8.8578963807049647</v>
      </c>
      <c r="D30">
        <f>C30/C31</f>
        <v>1.0039882291821958</v>
      </c>
      <c r="E30">
        <f t="shared" si="1"/>
        <v>3.9802972786959724E-3</v>
      </c>
      <c r="J30">
        <v>60</v>
      </c>
      <c r="K30">
        <v>64.806831000000003</v>
      </c>
      <c r="L30">
        <v>3.7752867095707621</v>
      </c>
      <c r="M30">
        <v>0.76363031745363541</v>
      </c>
      <c r="N30">
        <v>-0.26967148460068646</v>
      </c>
    </row>
    <row r="31" spans="1:31" x14ac:dyDescent="0.25">
      <c r="A31">
        <v>0</v>
      </c>
      <c r="B31">
        <v>150.295029</v>
      </c>
      <c r="C31">
        <f t="shared" si="0"/>
        <v>8.8227093936352361</v>
      </c>
      <c r="D31">
        <f>C31/C31</f>
        <v>1</v>
      </c>
      <c r="E31">
        <f t="shared" si="1"/>
        <v>0</v>
      </c>
      <c r="J31">
        <v>60</v>
      </c>
      <c r="K31">
        <v>66.420394999999999</v>
      </c>
      <c r="L31">
        <v>3.8705552931451845</v>
      </c>
      <c r="M31">
        <v>0.78290037144287694</v>
      </c>
      <c r="N31">
        <v>-0.24474983062352615</v>
      </c>
    </row>
    <row r="32" spans="1:31" x14ac:dyDescent="0.25">
      <c r="A32">
        <v>120</v>
      </c>
      <c r="B32">
        <v>80.826049999999995</v>
      </c>
      <c r="C32">
        <f t="shared" si="0"/>
        <v>4.7210987778236992</v>
      </c>
      <c r="D32">
        <f>C32/C45</f>
        <v>0.5351075919183661</v>
      </c>
      <c r="E32">
        <f t="shared" si="1"/>
        <v>-0.62528744591584029</v>
      </c>
      <c r="J32">
        <v>45</v>
      </c>
      <c r="K32">
        <v>123.946609</v>
      </c>
      <c r="L32">
        <v>7.2670371966700111</v>
      </c>
      <c r="M32">
        <v>0.81256427864656289</v>
      </c>
      <c r="N32">
        <v>-0.20756025572706291</v>
      </c>
    </row>
    <row r="33" spans="1:14" x14ac:dyDescent="0.25">
      <c r="A33">
        <v>120</v>
      </c>
      <c r="B33">
        <v>90.365334000000004</v>
      </c>
      <c r="C33">
        <f t="shared" si="0"/>
        <v>5.2843203637007736</v>
      </c>
      <c r="D33">
        <f>C33/C45</f>
        <v>0.59894530443368332</v>
      </c>
      <c r="E33">
        <f t="shared" si="1"/>
        <v>-0.51258499649879918</v>
      </c>
      <c r="J33">
        <v>45</v>
      </c>
      <c r="K33">
        <v>124.404892</v>
      </c>
      <c r="L33">
        <v>7.2940952943260315</v>
      </c>
      <c r="M33">
        <v>0.8155897817516643</v>
      </c>
      <c r="N33">
        <v>-0.20384376886489963</v>
      </c>
    </row>
    <row r="34" spans="1:14" x14ac:dyDescent="0.25">
      <c r="A34">
        <v>90</v>
      </c>
      <c r="B34">
        <v>100.655708</v>
      </c>
      <c r="C34">
        <f t="shared" si="0"/>
        <v>5.8918880557359623</v>
      </c>
      <c r="D34">
        <f>C34/C45</f>
        <v>0.66780937610689195</v>
      </c>
      <c r="E34">
        <f t="shared" si="1"/>
        <v>-0.40375251127930506</v>
      </c>
      <c r="J34">
        <v>45</v>
      </c>
      <c r="K34">
        <v>132.79583700000001</v>
      </c>
      <c r="L34">
        <v>7.7895162661628383</v>
      </c>
      <c r="M34">
        <v>0.88289389558520981</v>
      </c>
      <c r="N34">
        <v>-0.12455024914855362</v>
      </c>
    </row>
    <row r="35" spans="1:14" x14ac:dyDescent="0.25">
      <c r="A35">
        <v>90</v>
      </c>
      <c r="B35">
        <v>96.116501</v>
      </c>
      <c r="C35">
        <f t="shared" si="0"/>
        <v>5.623882682883627</v>
      </c>
      <c r="D35">
        <f>C35/C45</f>
        <v>0.63743261077382141</v>
      </c>
      <c r="E35">
        <f t="shared" si="1"/>
        <v>-0.4503067161271867</v>
      </c>
      <c r="J35">
        <v>45</v>
      </c>
      <c r="K35">
        <v>132.49813800000001</v>
      </c>
      <c r="L35">
        <v>7.7719394225659801</v>
      </c>
      <c r="M35">
        <v>0.88090166816247073</v>
      </c>
      <c r="N35">
        <v>-0.12680927316574994</v>
      </c>
    </row>
    <row r="36" spans="1:14" x14ac:dyDescent="0.25">
      <c r="A36">
        <v>60</v>
      </c>
      <c r="B36">
        <v>120.715065</v>
      </c>
      <c r="C36">
        <f t="shared" si="0"/>
        <v>7.0762392985770788</v>
      </c>
      <c r="D36">
        <f>C36/C45</f>
        <v>0.80204832584443131</v>
      </c>
      <c r="E36">
        <f t="shared" si="1"/>
        <v>-0.22058641626710296</v>
      </c>
      <c r="J36">
        <v>45</v>
      </c>
      <c r="K36">
        <v>95.602135000000004</v>
      </c>
      <c r="L36">
        <v>5.593513314046171</v>
      </c>
      <c r="M36">
        <v>0.63399042907175096</v>
      </c>
      <c r="N36">
        <v>-0.45572142076019762</v>
      </c>
    </row>
    <row r="37" spans="1:14" x14ac:dyDescent="0.25">
      <c r="A37">
        <v>60</v>
      </c>
      <c r="B37">
        <v>118.127747</v>
      </c>
      <c r="C37">
        <f t="shared" si="0"/>
        <v>6.923478006730825</v>
      </c>
      <c r="D37">
        <f>C37/C45</f>
        <v>0.7847337703002516</v>
      </c>
      <c r="E37">
        <f t="shared" si="1"/>
        <v>-0.24241076483710741</v>
      </c>
      <c r="J37">
        <v>45</v>
      </c>
      <c r="K37">
        <v>129.49908400000001</v>
      </c>
      <c r="L37">
        <v>7.5948682765542896</v>
      </c>
      <c r="M37">
        <v>0.8608317397412274</v>
      </c>
      <c r="N37">
        <v>-0.14985621787842524</v>
      </c>
    </row>
    <row r="38" spans="1:14" x14ac:dyDescent="0.25">
      <c r="A38">
        <v>45</v>
      </c>
      <c r="B38">
        <v>95.602135000000004</v>
      </c>
      <c r="C38">
        <f t="shared" si="0"/>
        <v>5.593513314046171</v>
      </c>
      <c r="D38">
        <f>C38/C45</f>
        <v>0.63399042907175096</v>
      </c>
      <c r="E38">
        <f t="shared" si="1"/>
        <v>-0.45572142076019762</v>
      </c>
      <c r="J38">
        <v>45</v>
      </c>
      <c r="K38">
        <v>116.967873</v>
      </c>
      <c r="L38">
        <v>6.8549963393753313</v>
      </c>
      <c r="M38">
        <v>0.84671272739779169</v>
      </c>
      <c r="N38">
        <v>-0.16639380667908682</v>
      </c>
    </row>
    <row r="39" spans="1:14" x14ac:dyDescent="0.25">
      <c r="A39">
        <v>45</v>
      </c>
      <c r="B39">
        <v>129.49908400000001</v>
      </c>
      <c r="C39">
        <f t="shared" si="0"/>
        <v>7.5948682765542896</v>
      </c>
      <c r="D39">
        <f>C39/C45</f>
        <v>0.8608317397412274</v>
      </c>
      <c r="E39">
        <f t="shared" si="1"/>
        <v>-0.14985621787842524</v>
      </c>
      <c r="J39">
        <v>45</v>
      </c>
      <c r="K39">
        <v>116.365044</v>
      </c>
      <c r="L39">
        <v>6.8194039086024674</v>
      </c>
      <c r="M39">
        <v>0.84231643560675107</v>
      </c>
      <c r="N39">
        <v>-0.171599521080502</v>
      </c>
    </row>
    <row r="40" spans="1:14" x14ac:dyDescent="0.25">
      <c r="A40">
        <v>30</v>
      </c>
      <c r="B40">
        <v>97.240584999999996</v>
      </c>
      <c r="C40">
        <f t="shared" si="0"/>
        <v>5.6902512251284163</v>
      </c>
      <c r="D40">
        <f>C40/C45</f>
        <v>0.64495507799830776</v>
      </c>
      <c r="E40">
        <f t="shared" si="1"/>
        <v>-0.43857461112604718</v>
      </c>
      <c r="J40">
        <v>45</v>
      </c>
      <c r="K40">
        <v>54.413390999999997</v>
      </c>
      <c r="L40">
        <v>3.1616337604062106</v>
      </c>
      <c r="M40">
        <v>0.63950623564842468</v>
      </c>
      <c r="N40">
        <v>-0.44705890719228808</v>
      </c>
    </row>
    <row r="41" spans="1:14" x14ac:dyDescent="0.25">
      <c r="A41">
        <v>30</v>
      </c>
      <c r="B41">
        <v>138.36656199999999</v>
      </c>
      <c r="C41">
        <f t="shared" si="0"/>
        <v>8.1184248686308074</v>
      </c>
      <c r="D41">
        <f>C41/C45</f>
        <v>0.92017366847507132</v>
      </c>
      <c r="E41">
        <f t="shared" si="1"/>
        <v>-8.3192856672281754E-2</v>
      </c>
      <c r="J41">
        <v>45</v>
      </c>
      <c r="K41">
        <v>69.911972000000006</v>
      </c>
      <c r="L41">
        <v>4.0767061463069023</v>
      </c>
      <c r="M41">
        <v>0.82459867240744622</v>
      </c>
      <c r="N41">
        <v>-0.19285846869432707</v>
      </c>
    </row>
    <row r="42" spans="1:14" x14ac:dyDescent="0.25">
      <c r="A42">
        <v>15</v>
      </c>
      <c r="B42">
        <v>146.394623</v>
      </c>
      <c r="C42">
        <f t="shared" si="0"/>
        <v>8.5924203223711384</v>
      </c>
      <c r="D42">
        <f>C42/C45</f>
        <v>0.97389814613748582</v>
      </c>
      <c r="E42">
        <f t="shared" si="1"/>
        <v>-2.6448553561834953E-2</v>
      </c>
      <c r="J42">
        <v>30</v>
      </c>
      <c r="K42">
        <v>133.321777</v>
      </c>
      <c r="L42">
        <v>7.8205689909665219</v>
      </c>
      <c r="M42">
        <v>0.87445747541547247</v>
      </c>
      <c r="N42">
        <v>-0.13415161301803624</v>
      </c>
    </row>
    <row r="43" spans="1:14" x14ac:dyDescent="0.25">
      <c r="A43">
        <v>15</v>
      </c>
      <c r="B43">
        <v>146.52505500000001</v>
      </c>
      <c r="C43">
        <f t="shared" si="0"/>
        <v>8.6001213319950409</v>
      </c>
      <c r="D43">
        <f>C43/C45</f>
        <v>0.97477100834798303</v>
      </c>
      <c r="E43">
        <f t="shared" si="1"/>
        <v>-2.5552698801816039E-2</v>
      </c>
      <c r="J43">
        <v>30</v>
      </c>
      <c r="K43">
        <v>133.84831199999999</v>
      </c>
      <c r="L43">
        <v>7.8516568459585514</v>
      </c>
      <c r="M43">
        <v>0.87793356612240359</v>
      </c>
      <c r="N43">
        <v>-0.13018435321841351</v>
      </c>
    </row>
    <row r="44" spans="1:14" x14ac:dyDescent="0.25">
      <c r="A44">
        <v>0</v>
      </c>
      <c r="B44">
        <v>150.89099100000001</v>
      </c>
      <c r="C44">
        <f t="shared" si="0"/>
        <v>8.8578963807049647</v>
      </c>
      <c r="D44">
        <f>C44/C45</f>
        <v>1.0039882291821958</v>
      </c>
      <c r="E44">
        <f t="shared" si="1"/>
        <v>3.9802972786959724E-3</v>
      </c>
      <c r="J44">
        <v>30</v>
      </c>
      <c r="K44">
        <v>141.36689799999999</v>
      </c>
      <c r="L44">
        <v>8.2955717069138561</v>
      </c>
      <c r="M44">
        <v>0.94025217615105161</v>
      </c>
      <c r="N44">
        <v>-6.1607167195601588E-2</v>
      </c>
    </row>
    <row r="45" spans="1:14" x14ac:dyDescent="0.25">
      <c r="A45">
        <v>0</v>
      </c>
      <c r="B45">
        <v>150.295029</v>
      </c>
      <c r="C45">
        <f t="shared" si="0"/>
        <v>8.8227093936352361</v>
      </c>
      <c r="D45">
        <f>C45/C45</f>
        <v>1</v>
      </c>
      <c r="E45">
        <f t="shared" si="1"/>
        <v>0</v>
      </c>
      <c r="J45">
        <v>30</v>
      </c>
      <c r="K45">
        <v>141.12029999999999</v>
      </c>
      <c r="L45">
        <v>8.2810119855936684</v>
      </c>
      <c r="M45">
        <v>0.93860192103433082</v>
      </c>
      <c r="N45">
        <v>-6.3363828922091525E-2</v>
      </c>
    </row>
    <row r="46" spans="1:14" x14ac:dyDescent="0.25">
      <c r="A46">
        <v>120</v>
      </c>
      <c r="B46">
        <v>79.815505999999999</v>
      </c>
      <c r="C46">
        <f t="shared" si="0"/>
        <v>4.6614339021078104</v>
      </c>
      <c r="D46">
        <f>C46/C58</f>
        <v>0.57576914960072756</v>
      </c>
      <c r="E46">
        <f t="shared" si="1"/>
        <v>-0.55204848056397526</v>
      </c>
      <c r="J46">
        <v>30</v>
      </c>
      <c r="K46">
        <v>97.240584999999996</v>
      </c>
      <c r="L46">
        <v>5.6902512251284163</v>
      </c>
      <c r="M46">
        <v>0.64495507799830776</v>
      </c>
      <c r="N46">
        <v>-0.43857461112604718</v>
      </c>
    </row>
    <row r="47" spans="1:14" x14ac:dyDescent="0.25">
      <c r="A47">
        <v>120</v>
      </c>
      <c r="B47">
        <v>79.513228999999995</v>
      </c>
      <c r="C47">
        <f t="shared" si="0"/>
        <v>4.6435867627088614</v>
      </c>
      <c r="D47">
        <f>C47/C58</f>
        <v>0.57356471369316442</v>
      </c>
      <c r="E47">
        <f t="shared" si="1"/>
        <v>-0.55588450886032259</v>
      </c>
      <c r="J47">
        <v>30</v>
      </c>
      <c r="K47">
        <v>138.36656199999999</v>
      </c>
      <c r="L47">
        <v>8.1184248686308074</v>
      </c>
      <c r="M47">
        <v>0.92017366847507132</v>
      </c>
      <c r="N47">
        <v>-8.3192856672281754E-2</v>
      </c>
    </row>
    <row r="48" spans="1:14" x14ac:dyDescent="0.25">
      <c r="A48">
        <v>90</v>
      </c>
      <c r="B48">
        <v>93.308456000000007</v>
      </c>
      <c r="C48">
        <f t="shared" si="0"/>
        <v>5.4580891539233631</v>
      </c>
      <c r="D48">
        <f>C48/C58</f>
        <v>0.67417009799889827</v>
      </c>
      <c r="E48">
        <f t="shared" si="1"/>
        <v>-0.39427282899176663</v>
      </c>
      <c r="J48">
        <v>30</v>
      </c>
      <c r="K48">
        <v>124.76161999999999</v>
      </c>
      <c r="L48">
        <v>7.3151573478183849</v>
      </c>
      <c r="M48">
        <v>0.90355071289209765</v>
      </c>
      <c r="N48">
        <v>-0.10142304114807259</v>
      </c>
    </row>
    <row r="49" spans="1:14" x14ac:dyDescent="0.25">
      <c r="A49">
        <v>90</v>
      </c>
      <c r="B49">
        <v>93.746528999999995</v>
      </c>
      <c r="C49">
        <f t="shared" si="0"/>
        <v>5.4839540060223175</v>
      </c>
      <c r="D49">
        <f>C49/C58</f>
        <v>0.67736486257355621</v>
      </c>
      <c r="E49">
        <f t="shared" si="1"/>
        <v>-0.38954521096011663</v>
      </c>
      <c r="J49">
        <v>30</v>
      </c>
      <c r="K49">
        <v>125.10347</v>
      </c>
      <c r="L49">
        <v>7.335340969475113</v>
      </c>
      <c r="M49">
        <v>0.9060437454913377</v>
      </c>
      <c r="N49">
        <v>-9.8667689898028002E-2</v>
      </c>
    </row>
    <row r="50" spans="1:14" x14ac:dyDescent="0.25">
      <c r="A50">
        <v>60</v>
      </c>
      <c r="B50">
        <v>107.59438299999999</v>
      </c>
      <c r="C50">
        <f t="shared" si="0"/>
        <v>6.3015636181141872</v>
      </c>
      <c r="D50">
        <f>C50/C58</f>
        <v>0.77835404335903302</v>
      </c>
      <c r="E50">
        <f t="shared" si="1"/>
        <v>-0.25057378973117628</v>
      </c>
      <c r="J50">
        <v>30</v>
      </c>
      <c r="K50">
        <v>78.683311000000003</v>
      </c>
      <c r="L50">
        <v>4.5945864674971952</v>
      </c>
      <c r="M50">
        <v>0.92935074675215146</v>
      </c>
      <c r="N50">
        <v>-7.3269058407194651E-2</v>
      </c>
    </row>
    <row r="51" spans="1:14" x14ac:dyDescent="0.25">
      <c r="A51">
        <v>60</v>
      </c>
      <c r="B51">
        <v>109.219048</v>
      </c>
      <c r="C51">
        <f t="shared" si="0"/>
        <v>6.3974876306311623</v>
      </c>
      <c r="D51">
        <f>C51/C58</f>
        <v>0.79020234760897945</v>
      </c>
      <c r="E51">
        <f t="shared" si="1"/>
        <v>-0.23546623010445161</v>
      </c>
      <c r="J51">
        <v>30</v>
      </c>
      <c r="K51">
        <v>78.683723000000001</v>
      </c>
      <c r="L51">
        <v>4.5946107929385365</v>
      </c>
      <c r="M51">
        <v>0.92935566707898298</v>
      </c>
      <c r="N51">
        <v>-7.3263764051082342E-2</v>
      </c>
    </row>
    <row r="52" spans="1:14" x14ac:dyDescent="0.25">
      <c r="A52">
        <v>45</v>
      </c>
      <c r="B52">
        <v>116.967873</v>
      </c>
      <c r="C52">
        <f t="shared" si="0"/>
        <v>6.8549963393753313</v>
      </c>
      <c r="D52">
        <f>C52/C58</f>
        <v>0.84671272739779169</v>
      </c>
      <c r="E52">
        <f t="shared" si="1"/>
        <v>-0.16639380667908682</v>
      </c>
      <c r="J52">
        <v>15</v>
      </c>
      <c r="K52">
        <v>141.000122</v>
      </c>
      <c r="L52">
        <v>8.2739163960559718</v>
      </c>
      <c r="M52">
        <v>0.92514854761221321</v>
      </c>
      <c r="N52">
        <v>-7.7800962350025357E-2</v>
      </c>
    </row>
    <row r="53" spans="1:14" x14ac:dyDescent="0.25">
      <c r="A53">
        <v>45</v>
      </c>
      <c r="B53">
        <v>116.365044</v>
      </c>
      <c r="C53">
        <f t="shared" si="0"/>
        <v>6.8194039086024674</v>
      </c>
      <c r="D53">
        <f>C53/C58</f>
        <v>0.84231643560675107</v>
      </c>
      <c r="E53">
        <f t="shared" si="1"/>
        <v>-0.171599521080502</v>
      </c>
      <c r="J53">
        <v>15</v>
      </c>
      <c r="K53">
        <v>142.22448700000001</v>
      </c>
      <c r="L53">
        <v>8.346205762531735</v>
      </c>
      <c r="M53">
        <v>0.93323158824273478</v>
      </c>
      <c r="N53">
        <v>-6.9101890026326357E-2</v>
      </c>
    </row>
    <row r="54" spans="1:14" x14ac:dyDescent="0.25">
      <c r="A54">
        <v>30</v>
      </c>
      <c r="B54">
        <v>124.76161999999999</v>
      </c>
      <c r="C54">
        <f t="shared" si="0"/>
        <v>7.3151573478183849</v>
      </c>
      <c r="D54">
        <f>C54/C58</f>
        <v>0.90355071289209765</v>
      </c>
      <c r="E54">
        <f t="shared" si="1"/>
        <v>-0.10142304114807259</v>
      </c>
      <c r="J54">
        <v>15</v>
      </c>
      <c r="K54">
        <v>142.56153900000001</v>
      </c>
      <c r="L54">
        <v>8.3661060990730345</v>
      </c>
      <c r="M54">
        <v>0.93545674578202942</v>
      </c>
      <c r="N54">
        <v>-6.6720370807236556E-2</v>
      </c>
    </row>
    <row r="55" spans="1:14" x14ac:dyDescent="0.25">
      <c r="A55">
        <v>30</v>
      </c>
      <c r="B55">
        <v>125.10347</v>
      </c>
      <c r="C55">
        <f t="shared" si="0"/>
        <v>7.335340969475113</v>
      </c>
      <c r="D55">
        <f>C55/C58</f>
        <v>0.9060437454913377</v>
      </c>
      <c r="E55">
        <f t="shared" si="1"/>
        <v>-9.8667689898028002E-2</v>
      </c>
      <c r="J55">
        <v>15</v>
      </c>
      <c r="K55">
        <v>142.243607</v>
      </c>
      <c r="L55">
        <v>8.3473346519454434</v>
      </c>
      <c r="M55">
        <v>0.93335781509245308</v>
      </c>
      <c r="N55">
        <v>-6.8966641374764118E-2</v>
      </c>
    </row>
    <row r="56" spans="1:14" x14ac:dyDescent="0.25">
      <c r="A56">
        <v>15</v>
      </c>
      <c r="B56">
        <v>136.26440400000001</v>
      </c>
      <c r="C56">
        <f t="shared" si="0"/>
        <v>7.9943085552341033</v>
      </c>
      <c r="D56">
        <f>C56/C58</f>
        <v>0.98743784319490802</v>
      </c>
      <c r="E56">
        <f t="shared" si="1"/>
        <v>-1.2641727787984792E-2</v>
      </c>
      <c r="J56">
        <v>15</v>
      </c>
      <c r="K56">
        <v>143.83685299999999</v>
      </c>
      <c r="L56">
        <v>8.4414036133908006</v>
      </c>
      <c r="M56">
        <v>0.95678132836161278</v>
      </c>
      <c r="N56">
        <v>-4.4180410648410898E-2</v>
      </c>
    </row>
    <row r="57" spans="1:14" x14ac:dyDescent="0.25">
      <c r="A57">
        <v>15</v>
      </c>
      <c r="B57">
        <v>132.11454800000001</v>
      </c>
      <c r="C57">
        <f t="shared" si="0"/>
        <v>7.7492913739150975</v>
      </c>
      <c r="D57">
        <f>C57/C58</f>
        <v>0.957173907871955</v>
      </c>
      <c r="E57">
        <f t="shared" si="1"/>
        <v>-4.377018212434125E-2</v>
      </c>
      <c r="J57">
        <v>15</v>
      </c>
      <c r="K57">
        <v>145.948441</v>
      </c>
      <c r="L57">
        <v>8.5660766959910255</v>
      </c>
      <c r="M57">
        <v>0.9709122576530349</v>
      </c>
      <c r="N57">
        <v>-2.9519177643983187E-2</v>
      </c>
    </row>
    <row r="58" spans="1:14" x14ac:dyDescent="0.25">
      <c r="A58">
        <v>0</v>
      </c>
      <c r="B58">
        <v>137.986954</v>
      </c>
      <c r="C58">
        <f t="shared" si="0"/>
        <v>8.0960119265513359</v>
      </c>
      <c r="D58">
        <f>C58/C58</f>
        <v>1</v>
      </c>
      <c r="E58">
        <f t="shared" si="1"/>
        <v>0</v>
      </c>
      <c r="J58">
        <v>15</v>
      </c>
      <c r="K58">
        <v>146.394623</v>
      </c>
      <c r="L58">
        <v>8.5924203223711384</v>
      </c>
      <c r="M58">
        <v>0.97389814613748582</v>
      </c>
      <c r="N58">
        <v>-2.6448553561834953E-2</v>
      </c>
    </row>
    <row r="59" spans="1:14" x14ac:dyDescent="0.25">
      <c r="A59">
        <v>0</v>
      </c>
      <c r="B59">
        <v>84.204170000000005</v>
      </c>
      <c r="C59">
        <f t="shared" si="0"/>
        <v>4.920550864970183</v>
      </c>
      <c r="D59">
        <f>C59/C58</f>
        <v>0.60777465616533421</v>
      </c>
      <c r="E59">
        <f t="shared" si="1"/>
        <v>-0.49795109702374463</v>
      </c>
      <c r="J59">
        <v>15</v>
      </c>
      <c r="K59">
        <v>146.52505500000001</v>
      </c>
      <c r="L59">
        <v>8.6001213319950409</v>
      </c>
      <c r="M59">
        <v>0.97477100834798303</v>
      </c>
      <c r="N59">
        <v>-2.5552698801816039E-2</v>
      </c>
    </row>
    <row r="60" spans="1:14" x14ac:dyDescent="0.25">
      <c r="A60">
        <v>120</v>
      </c>
      <c r="B60">
        <v>47.579127999999997</v>
      </c>
      <c r="C60">
        <f t="shared" si="0"/>
        <v>2.7581229261380407</v>
      </c>
      <c r="D60">
        <f>C60/C73</f>
        <v>0.55788777056945915</v>
      </c>
      <c r="E60">
        <f t="shared" si="1"/>
        <v>-0.5835974648414991</v>
      </c>
      <c r="J60">
        <v>15</v>
      </c>
      <c r="K60">
        <v>136.26440400000001</v>
      </c>
      <c r="L60">
        <v>7.9943085552341033</v>
      </c>
      <c r="M60">
        <v>0.98743784319490802</v>
      </c>
      <c r="N60">
        <v>-1.2641727787984792E-2</v>
      </c>
    </row>
    <row r="61" spans="1:14" x14ac:dyDescent="0.25">
      <c r="A61">
        <v>120</v>
      </c>
      <c r="B61">
        <v>49.392189000000002</v>
      </c>
      <c r="C61">
        <f t="shared" si="0"/>
        <v>2.8651702780893897</v>
      </c>
      <c r="D61">
        <f>C61/C73</f>
        <v>0.57954032563129021</v>
      </c>
      <c r="E61">
        <f t="shared" si="1"/>
        <v>-0.54552003168414831</v>
      </c>
      <c r="J61">
        <v>15</v>
      </c>
      <c r="K61">
        <v>132.11454800000001</v>
      </c>
      <c r="L61">
        <v>7.7492913739150975</v>
      </c>
      <c r="M61">
        <v>0.957173907871955</v>
      </c>
      <c r="N61">
        <v>-4.377018212434125E-2</v>
      </c>
    </row>
    <row r="62" spans="1:14" x14ac:dyDescent="0.25">
      <c r="A62">
        <v>90</v>
      </c>
      <c r="B62">
        <v>41.137855999999999</v>
      </c>
      <c r="C62">
        <f t="shared" si="0"/>
        <v>2.3778151974966049</v>
      </c>
      <c r="D62">
        <f>C62/C73</f>
        <v>0.48096261656293082</v>
      </c>
      <c r="E62">
        <f t="shared" si="1"/>
        <v>-0.73196573214013749</v>
      </c>
      <c r="J62">
        <v>15</v>
      </c>
      <c r="K62">
        <v>49.733691999999998</v>
      </c>
      <c r="L62">
        <v>2.8853334120564438</v>
      </c>
      <c r="M62">
        <v>0.58361873916027807</v>
      </c>
      <c r="N62">
        <v>-0.53850735325291865</v>
      </c>
    </row>
    <row r="63" spans="1:14" x14ac:dyDescent="0.25">
      <c r="A63">
        <v>90</v>
      </c>
      <c r="B63">
        <v>47.689720000000001</v>
      </c>
      <c r="C63">
        <f t="shared" si="0"/>
        <v>2.7646525358682172</v>
      </c>
      <c r="D63">
        <f>C63/C73</f>
        <v>0.55920852004749555</v>
      </c>
      <c r="E63">
        <f t="shared" si="1"/>
        <v>-0.58123285204216835</v>
      </c>
      <c r="J63">
        <v>15</v>
      </c>
      <c r="K63">
        <v>78.159148999999999</v>
      </c>
      <c r="L63">
        <v>4.5636387199622126</v>
      </c>
      <c r="M63">
        <v>0.9230909206534601</v>
      </c>
      <c r="N63">
        <v>-8.0027543747260899E-2</v>
      </c>
    </row>
    <row r="64" spans="1:14" x14ac:dyDescent="0.25">
      <c r="A64">
        <v>60</v>
      </c>
      <c r="B64">
        <v>64.806831000000003</v>
      </c>
      <c r="C64">
        <f t="shared" si="0"/>
        <v>3.7752867095707621</v>
      </c>
      <c r="D64">
        <f>C64/C73</f>
        <v>0.76363031745363541</v>
      </c>
      <c r="E64">
        <f t="shared" si="1"/>
        <v>-0.26967148460068646</v>
      </c>
      <c r="J64">
        <v>0</v>
      </c>
      <c r="K64">
        <v>151.59785500000001</v>
      </c>
      <c r="L64">
        <v>8.8996312806282099</v>
      </c>
      <c r="M64">
        <v>0.99511290173081302</v>
      </c>
      <c r="N64">
        <v>-4.8990791844789839E-3</v>
      </c>
    </row>
    <row r="65" spans="1:14" x14ac:dyDescent="0.25">
      <c r="A65">
        <v>60</v>
      </c>
      <c r="B65">
        <v>66.420394999999999</v>
      </c>
      <c r="C65">
        <f t="shared" si="0"/>
        <v>3.8705552931451845</v>
      </c>
      <c r="D65">
        <f>C65/C73</f>
        <v>0.78290037144287694</v>
      </c>
      <c r="E65">
        <f t="shared" si="1"/>
        <v>-0.24474983062352615</v>
      </c>
      <c r="J65">
        <v>0</v>
      </c>
      <c r="K65">
        <v>152.33812</v>
      </c>
      <c r="L65">
        <v>8.943338253527779</v>
      </c>
      <c r="M65">
        <v>1</v>
      </c>
      <c r="N65">
        <v>0</v>
      </c>
    </row>
    <row r="66" spans="1:14" x14ac:dyDescent="0.25">
      <c r="A66">
        <v>45</v>
      </c>
      <c r="B66">
        <v>54.413390999999997</v>
      </c>
      <c r="C66">
        <f t="shared" si="0"/>
        <v>3.1616337604062106</v>
      </c>
      <c r="D66">
        <f>C66/C73</f>
        <v>0.63950623564842468</v>
      </c>
      <c r="E66">
        <f t="shared" si="1"/>
        <v>-0.44705890719228808</v>
      </c>
      <c r="J66">
        <v>0</v>
      </c>
      <c r="K66">
        <v>150.89099100000001</v>
      </c>
      <c r="L66">
        <v>8.8578963807049647</v>
      </c>
      <c r="M66">
        <v>1.0039882291821958</v>
      </c>
      <c r="N66">
        <v>3.9802972786959724E-3</v>
      </c>
    </row>
    <row r="67" spans="1:14" x14ac:dyDescent="0.25">
      <c r="A67">
        <v>45</v>
      </c>
      <c r="B67">
        <v>69.911972000000006</v>
      </c>
      <c r="C67">
        <f t="shared" ref="C67:C73" si="6">(B67-0.8648)/16.937</f>
        <v>4.0767061463069023</v>
      </c>
      <c r="D67">
        <f>C67/C73</f>
        <v>0.82459867240744622</v>
      </c>
      <c r="E67">
        <f t="shared" ref="E67:E73" si="7">LN(D67)</f>
        <v>-0.19285846869432707</v>
      </c>
      <c r="J67">
        <v>0</v>
      </c>
      <c r="K67">
        <v>150.295029</v>
      </c>
      <c r="L67">
        <v>8.8227093936352361</v>
      </c>
      <c r="M67">
        <v>1</v>
      </c>
      <c r="N67">
        <v>0</v>
      </c>
    </row>
    <row r="68" spans="1:14" x14ac:dyDescent="0.25">
      <c r="A68">
        <v>30</v>
      </c>
      <c r="B68">
        <v>78.683311000000003</v>
      </c>
      <c r="C68">
        <f t="shared" si="6"/>
        <v>4.5945864674971952</v>
      </c>
      <c r="D68">
        <f>C68/C73</f>
        <v>0.92935074675215146</v>
      </c>
      <c r="E68">
        <f t="shared" si="7"/>
        <v>-7.3269058407194651E-2</v>
      </c>
      <c r="J68">
        <v>0</v>
      </c>
      <c r="K68">
        <v>150.89099100000001</v>
      </c>
      <c r="L68">
        <v>8.8578963807049647</v>
      </c>
      <c r="M68">
        <v>1.0039882291821958</v>
      </c>
      <c r="N68">
        <v>3.9802972786959724E-3</v>
      </c>
    </row>
    <row r="69" spans="1:14" x14ac:dyDescent="0.25">
      <c r="A69">
        <v>30</v>
      </c>
      <c r="B69">
        <v>78.683723000000001</v>
      </c>
      <c r="C69">
        <f t="shared" si="6"/>
        <v>4.5946107929385365</v>
      </c>
      <c r="D69">
        <f>C69/C73</f>
        <v>0.92935566707898298</v>
      </c>
      <c r="E69">
        <f t="shared" si="7"/>
        <v>-7.3263764051082342E-2</v>
      </c>
      <c r="J69">
        <v>0</v>
      </c>
      <c r="K69">
        <v>150.295029</v>
      </c>
      <c r="L69">
        <v>8.8227093936352361</v>
      </c>
      <c r="M69">
        <v>1</v>
      </c>
      <c r="N69">
        <v>0</v>
      </c>
    </row>
    <row r="70" spans="1:14" x14ac:dyDescent="0.25">
      <c r="A70">
        <v>15</v>
      </c>
      <c r="B70">
        <v>49.733691999999998</v>
      </c>
      <c r="C70">
        <f t="shared" si="6"/>
        <v>2.8853334120564438</v>
      </c>
      <c r="D70">
        <f>C70/C73</f>
        <v>0.58361873916027807</v>
      </c>
      <c r="E70">
        <f t="shared" si="7"/>
        <v>-0.53850735325291865</v>
      </c>
      <c r="J70">
        <v>0</v>
      </c>
      <c r="K70">
        <v>137.986954</v>
      </c>
      <c r="L70">
        <v>8.0960119265513359</v>
      </c>
      <c r="M70">
        <v>1</v>
      </c>
      <c r="N70">
        <v>0</v>
      </c>
    </row>
    <row r="71" spans="1:14" x14ac:dyDescent="0.25">
      <c r="A71">
        <v>15</v>
      </c>
      <c r="B71">
        <v>78.159148999999999</v>
      </c>
      <c r="C71">
        <f t="shared" si="6"/>
        <v>4.5636387199622126</v>
      </c>
      <c r="D71">
        <f>C71/C73</f>
        <v>0.9230909206534601</v>
      </c>
      <c r="E71">
        <f t="shared" si="7"/>
        <v>-8.0027543747260899E-2</v>
      </c>
      <c r="J71">
        <v>0</v>
      </c>
      <c r="K71">
        <v>84.204170000000005</v>
      </c>
      <c r="L71">
        <v>4.920550864970183</v>
      </c>
      <c r="M71">
        <v>0.60777465616533421</v>
      </c>
      <c r="N71">
        <v>-0.49795109702374463</v>
      </c>
    </row>
    <row r="72" spans="1:14" x14ac:dyDescent="0.25">
      <c r="A72">
        <v>0</v>
      </c>
      <c r="B72">
        <v>83.072593999999995</v>
      </c>
      <c r="C72">
        <f t="shared" si="6"/>
        <v>4.8537399775639125</v>
      </c>
      <c r="D72">
        <f>C72/C73</f>
        <v>0.981769938295877</v>
      </c>
      <c r="E72">
        <f t="shared" si="7"/>
        <v>-1.8398276796320598E-2</v>
      </c>
      <c r="J72">
        <v>0</v>
      </c>
      <c r="K72">
        <v>83.072593999999995</v>
      </c>
      <c r="L72">
        <v>4.8537399775639125</v>
      </c>
      <c r="M72">
        <v>0.981769938295877</v>
      </c>
      <c r="N72">
        <v>-1.8398276796320598E-2</v>
      </c>
    </row>
    <row r="73" spans="1:14" x14ac:dyDescent="0.25">
      <c r="A73">
        <v>0</v>
      </c>
      <c r="B73">
        <v>84.599074999999999</v>
      </c>
      <c r="C73">
        <f t="shared" si="6"/>
        <v>4.9438669776229549</v>
      </c>
      <c r="D73">
        <f>C73/C73</f>
        <v>1</v>
      </c>
      <c r="E73">
        <f t="shared" si="7"/>
        <v>0</v>
      </c>
      <c r="J73">
        <v>0</v>
      </c>
      <c r="K73">
        <v>84.599074999999999</v>
      </c>
      <c r="L73">
        <v>4.9438669776229549</v>
      </c>
      <c r="M73">
        <v>1</v>
      </c>
      <c r="N73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7FE93-F720-46BE-8099-42F7C879BC97}">
  <dimension ref="A1:AF71"/>
  <sheetViews>
    <sheetView topLeftCell="E1" zoomScaleNormal="100" workbookViewId="0">
      <selection activeCell="Q4" sqref="Q4:AF10"/>
    </sheetView>
  </sheetViews>
  <sheetFormatPr defaultRowHeight="15" x14ac:dyDescent="0.25"/>
  <cols>
    <col min="1" max="1" width="11.5703125" bestFit="1" customWidth="1"/>
    <col min="2" max="2" width="16.8554687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J1" t="s">
        <v>5</v>
      </c>
      <c r="K1" t="s">
        <v>1</v>
      </c>
      <c r="L1" t="s">
        <v>7</v>
      </c>
      <c r="M1" t="s">
        <v>3</v>
      </c>
      <c r="N1" t="s">
        <v>8</v>
      </c>
    </row>
    <row r="2" spans="1:32" x14ac:dyDescent="0.25">
      <c r="A2">
        <v>120</v>
      </c>
      <c r="B2">
        <v>88.738281000000001</v>
      </c>
      <c r="C2">
        <f>(B2-0.8648)/16.937</f>
        <v>5.1882553580917516</v>
      </c>
      <c r="D2">
        <f>C2/C15</f>
        <v>0.58884094190742298</v>
      </c>
      <c r="E2">
        <f>LN(D2)</f>
        <v>-0.52959917949537194</v>
      </c>
      <c r="J2">
        <v>120</v>
      </c>
      <c r="K2">
        <v>88.738281000000001</v>
      </c>
      <c r="L2">
        <v>5.1882553580917516</v>
      </c>
      <c r="M2">
        <v>0.58884094190742298</v>
      </c>
      <c r="N2">
        <v>-0.52959917949537194</v>
      </c>
    </row>
    <row r="3" spans="1:32" x14ac:dyDescent="0.25">
      <c r="A3">
        <v>120</v>
      </c>
      <c r="B3">
        <v>94.048957999999999</v>
      </c>
      <c r="C3">
        <f t="shared" ref="C3:C66" si="0">(B3-0.8648)/16.937</f>
        <v>5.5018101198559357</v>
      </c>
      <c r="D3">
        <f>C3/C15</f>
        <v>0.62442783355276565</v>
      </c>
      <c r="E3">
        <f t="shared" ref="E3:E66" si="1">LN(D3)</f>
        <v>-0.47091951485651795</v>
      </c>
      <c r="J3">
        <v>120</v>
      </c>
      <c r="K3">
        <v>94.048957999999999</v>
      </c>
      <c r="L3">
        <v>5.5018101198559357</v>
      </c>
      <c r="M3">
        <v>0.62442783355276565</v>
      </c>
      <c r="N3">
        <v>-0.47091951485651795</v>
      </c>
    </row>
    <row r="4" spans="1:32" x14ac:dyDescent="0.25">
      <c r="A4">
        <v>90</v>
      </c>
      <c r="B4">
        <v>99.271377999999999</v>
      </c>
      <c r="C4">
        <f t="shared" si="0"/>
        <v>5.8101539824053843</v>
      </c>
      <c r="D4">
        <f>C4/C15</f>
        <v>0.65942331429212742</v>
      </c>
      <c r="E4">
        <f t="shared" si="1"/>
        <v>-0.41638959214193216</v>
      </c>
      <c r="J4">
        <v>120</v>
      </c>
      <c r="K4">
        <v>68.840987999999996</v>
      </c>
      <c r="L4">
        <v>4.0134727519631568</v>
      </c>
      <c r="M4">
        <v>0.45590361353988668</v>
      </c>
      <c r="N4">
        <v>-0.78547386562638255</v>
      </c>
      <c r="Q4" t="s">
        <v>5</v>
      </c>
      <c r="S4" t="s">
        <v>3</v>
      </c>
      <c r="Z4" t="s">
        <v>3</v>
      </c>
      <c r="AE4" t="s">
        <v>3</v>
      </c>
    </row>
    <row r="5" spans="1:32" x14ac:dyDescent="0.25">
      <c r="A5">
        <v>90</v>
      </c>
      <c r="B5">
        <v>107.48297100000001</v>
      </c>
      <c r="C5">
        <f t="shared" si="0"/>
        <v>6.2949855936706616</v>
      </c>
      <c r="D5">
        <f>C5/C15</f>
        <v>0.71444926867170189</v>
      </c>
      <c r="E5">
        <f t="shared" si="1"/>
        <v>-0.33624328669186565</v>
      </c>
      <c r="J5">
        <v>120</v>
      </c>
      <c r="K5">
        <v>72.354232999999994</v>
      </c>
      <c r="L5">
        <v>4.2209029344039672</v>
      </c>
      <c r="M5">
        <v>0.4794662924407827</v>
      </c>
      <c r="N5">
        <v>-0.73508168443768096</v>
      </c>
      <c r="Q5">
        <v>120</v>
      </c>
      <c r="R5">
        <v>0.49034918287731954</v>
      </c>
      <c r="S5">
        <v>0.48690727232459929</v>
      </c>
      <c r="T5">
        <v>0.45590361353988668</v>
      </c>
      <c r="U5">
        <v>0.4794662924407827</v>
      </c>
      <c r="X5" s="1"/>
      <c r="AE5">
        <f>AVERAGE(R5:AC5)</f>
        <v>0.47815659029564705</v>
      </c>
      <c r="AF5">
        <f>_xlfn.STDEV.S(R5:AC5)</f>
        <v>1.5514982479696493E-2</v>
      </c>
    </row>
    <row r="6" spans="1:32" x14ac:dyDescent="0.25">
      <c r="A6">
        <v>60</v>
      </c>
      <c r="B6">
        <v>117.273888</v>
      </c>
      <c r="C6">
        <f t="shared" si="0"/>
        <v>6.873064179016354</v>
      </c>
      <c r="D6">
        <f>C6/C15</f>
        <v>0.78005828657799592</v>
      </c>
      <c r="E6">
        <f t="shared" si="1"/>
        <v>-0.24838663570833058</v>
      </c>
      <c r="J6">
        <v>120</v>
      </c>
      <c r="K6">
        <v>84.500977000000006</v>
      </c>
      <c r="L6">
        <v>4.9380750428056919</v>
      </c>
      <c r="M6">
        <v>0.57411281666396485</v>
      </c>
      <c r="N6">
        <v>-0.55492935726421166</v>
      </c>
      <c r="Q6">
        <v>90</v>
      </c>
      <c r="R6">
        <v>0.65942331429212742</v>
      </c>
      <c r="S6">
        <v>0.71444926867170189</v>
      </c>
      <c r="T6">
        <v>0.5969609925826399</v>
      </c>
      <c r="U6">
        <v>0.60407035570738832</v>
      </c>
      <c r="V6">
        <v>0.67811975471302166</v>
      </c>
      <c r="W6">
        <v>0.68106281459537543</v>
      </c>
      <c r="X6">
        <v>0.71575313223689152</v>
      </c>
      <c r="Y6">
        <v>0.71515452857281969</v>
      </c>
      <c r="Z6">
        <v>0.61272715146947709</v>
      </c>
      <c r="AA6">
        <v>0.61887811138460591</v>
      </c>
      <c r="AE6">
        <f t="shared" ref="AE6:AE10" si="2">AVERAGE(R6:AC6)</f>
        <v>0.65965994242260484</v>
      </c>
      <c r="AF6">
        <f t="shared" ref="AF6:AF10" si="3">_xlfn.STDEV.S(R6:AC6)</f>
        <v>4.8205663542245536E-2</v>
      </c>
    </row>
    <row r="7" spans="1:32" x14ac:dyDescent="0.25">
      <c r="A7">
        <v>60</v>
      </c>
      <c r="B7">
        <v>121.595901</v>
      </c>
      <c r="C7">
        <f t="shared" si="0"/>
        <v>7.1282459113184142</v>
      </c>
      <c r="D7">
        <f>C7/C15</f>
        <v>0.80902013236917525</v>
      </c>
      <c r="E7">
        <f t="shared" si="1"/>
        <v>-0.2119314767336857</v>
      </c>
      <c r="J7">
        <v>120</v>
      </c>
      <c r="K7">
        <v>85.180358999999996</v>
      </c>
      <c r="L7">
        <v>4.9781873413237285</v>
      </c>
      <c r="M7">
        <v>0.5787763716900487</v>
      </c>
      <c r="N7">
        <v>-0.54683910798474744</v>
      </c>
      <c r="Q7">
        <v>60</v>
      </c>
      <c r="R7">
        <v>0.78005828657799592</v>
      </c>
      <c r="S7">
        <v>0.80902013236917525</v>
      </c>
      <c r="T7">
        <v>0.74861122737355779</v>
      </c>
      <c r="U7">
        <v>0.74168007045695339</v>
      </c>
      <c r="V7">
        <v>0.80973908846280951</v>
      </c>
      <c r="W7">
        <v>0.81718627750261841</v>
      </c>
      <c r="X7">
        <v>0.80920123469365812</v>
      </c>
      <c r="Y7">
        <v>0.81183591138084632</v>
      </c>
      <c r="Z7">
        <v>0.74827533942818836</v>
      </c>
      <c r="AE7">
        <f t="shared" si="2"/>
        <v>0.78617861869397809</v>
      </c>
      <c r="AF7">
        <f t="shared" si="3"/>
        <v>3.1804460444091812E-2</v>
      </c>
    </row>
    <row r="8" spans="1:32" x14ac:dyDescent="0.25">
      <c r="A8">
        <v>45</v>
      </c>
      <c r="B8">
        <v>127.89510300000001</v>
      </c>
      <c r="C8">
        <f t="shared" si="0"/>
        <v>7.5001654956603883</v>
      </c>
      <c r="D8">
        <f>C8/C15</f>
        <v>0.85123113842850195</v>
      </c>
      <c r="E8">
        <f t="shared" si="1"/>
        <v>-0.16107157926345311</v>
      </c>
      <c r="J8" s="1">
        <v>120</v>
      </c>
      <c r="K8" s="1">
        <v>98.205307000000005</v>
      </c>
      <c r="L8" s="1">
        <v>5.7472106630454034</v>
      </c>
      <c r="M8" s="1">
        <v>0.6319164523291535</v>
      </c>
      <c r="N8" s="1">
        <v>-0.45899808925561808</v>
      </c>
      <c r="Q8">
        <v>45</v>
      </c>
      <c r="R8">
        <v>0.85123113842850195</v>
      </c>
      <c r="S8">
        <v>0.86810252883395378</v>
      </c>
      <c r="T8">
        <v>0.8019584485541531</v>
      </c>
      <c r="U8">
        <v>0.80124116156000047</v>
      </c>
      <c r="V8">
        <v>0.86231916773340134</v>
      </c>
      <c r="W8">
        <v>0.8671748163443167</v>
      </c>
      <c r="X8">
        <v>0.86619756863004416</v>
      </c>
      <c r="Y8">
        <v>0.86510368501127122</v>
      </c>
      <c r="Z8">
        <v>0.82318039895528683</v>
      </c>
      <c r="AA8">
        <v>0.8255463368997259</v>
      </c>
      <c r="AE8">
        <f t="shared" si="2"/>
        <v>0.84320552509506541</v>
      </c>
      <c r="AF8">
        <f t="shared" si="3"/>
        <v>2.7502474092316806E-2</v>
      </c>
    </row>
    <row r="9" spans="1:32" x14ac:dyDescent="0.25">
      <c r="A9">
        <v>45</v>
      </c>
      <c r="B9">
        <v>130.41284200000001</v>
      </c>
      <c r="C9">
        <f t="shared" si="0"/>
        <v>7.6488186809942729</v>
      </c>
      <c r="D9">
        <f>C9/C15</f>
        <v>0.86810252883395378</v>
      </c>
      <c r="E9">
        <f t="shared" si="1"/>
        <v>-0.14144545052105204</v>
      </c>
      <c r="J9">
        <v>120</v>
      </c>
      <c r="K9">
        <v>96.917252000000005</v>
      </c>
      <c r="L9">
        <v>5.6711608903583866</v>
      </c>
      <c r="M9">
        <v>0.62355463902973407</v>
      </c>
      <c r="N9">
        <v>-0.47231888493535901</v>
      </c>
      <c r="Q9">
        <v>30</v>
      </c>
      <c r="R9">
        <v>0.92383738290130069</v>
      </c>
      <c r="S9">
        <v>0.9173578427454101</v>
      </c>
      <c r="T9">
        <v>0.86170686766432214</v>
      </c>
      <c r="U9">
        <v>0.87625326869968245</v>
      </c>
      <c r="V9">
        <v>0.92262678531831976</v>
      </c>
      <c r="W9">
        <v>0.93022564344606629</v>
      </c>
      <c r="X9">
        <v>0.90902555127947715</v>
      </c>
      <c r="Y9">
        <v>0.91110684627793126</v>
      </c>
      <c r="Z9">
        <v>0.90134642210563387</v>
      </c>
      <c r="AA9">
        <v>0.89440338688364962</v>
      </c>
      <c r="AE9">
        <f t="shared" si="2"/>
        <v>0.9047889997321793</v>
      </c>
      <c r="AF9">
        <f t="shared" si="3"/>
        <v>2.1944272986381415E-2</v>
      </c>
    </row>
    <row r="10" spans="1:32" x14ac:dyDescent="0.25">
      <c r="A10">
        <v>30</v>
      </c>
      <c r="B10">
        <v>138.73022499999999</v>
      </c>
      <c r="C10">
        <f t="shared" si="0"/>
        <v>8.1398963807049647</v>
      </c>
      <c r="D10">
        <f>C10/C15</f>
        <v>0.92383738290130069</v>
      </c>
      <c r="E10">
        <f t="shared" si="1"/>
        <v>-7.9219215360015513E-2</v>
      </c>
      <c r="J10">
        <v>120</v>
      </c>
      <c r="K10">
        <v>70.308852999999999</v>
      </c>
      <c r="L10">
        <v>4.1001389266103789</v>
      </c>
      <c r="M10">
        <v>0.49034918287731954</v>
      </c>
      <c r="N10">
        <v>-0.71263752355221255</v>
      </c>
      <c r="Q10">
        <v>15</v>
      </c>
      <c r="R10">
        <v>0.96242339130681775</v>
      </c>
      <c r="S10">
        <v>0.97495935654075283</v>
      </c>
      <c r="T10">
        <v>0.93804885543399164</v>
      </c>
      <c r="U10">
        <v>0.94861780085947012</v>
      </c>
      <c r="V10">
        <v>0.96826918620998426</v>
      </c>
      <c r="W10">
        <v>0.97194900296983799</v>
      </c>
      <c r="X10">
        <v>0.96177332412802796</v>
      </c>
      <c r="Y10">
        <v>0.96571104418469378</v>
      </c>
      <c r="Z10">
        <v>0.94829159400680563</v>
      </c>
      <c r="AA10">
        <v>0.97044244687614289</v>
      </c>
      <c r="AE10">
        <f t="shared" si="2"/>
        <v>0.96104860025165251</v>
      </c>
      <c r="AF10">
        <f t="shared" si="3"/>
        <v>1.2124891926427147E-2</v>
      </c>
    </row>
    <row r="11" spans="1:32" x14ac:dyDescent="0.25">
      <c r="A11">
        <v>30</v>
      </c>
      <c r="B11">
        <v>137.76327499999999</v>
      </c>
      <c r="C11">
        <f t="shared" si="0"/>
        <v>8.0828053964692668</v>
      </c>
      <c r="D11">
        <f>C11/C15</f>
        <v>0.9173578427454101</v>
      </c>
      <c r="E11">
        <f t="shared" si="1"/>
        <v>-8.6257650844839467E-2</v>
      </c>
      <c r="J11">
        <v>120</v>
      </c>
      <c r="K11">
        <v>69.821404000000001</v>
      </c>
      <c r="L11">
        <v>4.0713588002597856</v>
      </c>
      <c r="M11">
        <v>0.48690727232459929</v>
      </c>
      <c r="N11">
        <v>-0.71968157993336634</v>
      </c>
    </row>
    <row r="12" spans="1:32" x14ac:dyDescent="0.25">
      <c r="A12">
        <v>15</v>
      </c>
      <c r="B12">
        <v>144.48846399999999</v>
      </c>
      <c r="C12">
        <f t="shared" si="0"/>
        <v>8.4798762472692903</v>
      </c>
      <c r="D12">
        <f>C12/C15</f>
        <v>0.96242339130681775</v>
      </c>
      <c r="E12">
        <f t="shared" si="1"/>
        <v>-3.8300809435386364E-2</v>
      </c>
      <c r="J12">
        <v>90</v>
      </c>
      <c r="K12">
        <v>99.271377999999999</v>
      </c>
      <c r="L12">
        <v>5.8101539824053843</v>
      </c>
      <c r="M12">
        <v>0.65942331429212742</v>
      </c>
      <c r="N12">
        <v>-0.41638959214193216</v>
      </c>
    </row>
    <row r="13" spans="1:32" x14ac:dyDescent="0.25">
      <c r="A13">
        <v>15</v>
      </c>
      <c r="B13">
        <v>146.35922199999999</v>
      </c>
      <c r="C13">
        <f t="shared" si="0"/>
        <v>8.5903301647281083</v>
      </c>
      <c r="D13">
        <f>C13/C15</f>
        <v>0.97495935654075283</v>
      </c>
      <c r="E13">
        <f t="shared" si="1"/>
        <v>-2.5359494452386479E-2</v>
      </c>
      <c r="J13">
        <v>90</v>
      </c>
      <c r="K13">
        <v>107.48297100000001</v>
      </c>
      <c r="L13">
        <v>6.2949855936706616</v>
      </c>
      <c r="M13">
        <v>0.71444926867170189</v>
      </c>
      <c r="N13">
        <v>-0.33624328669186565</v>
      </c>
    </row>
    <row r="14" spans="1:32" x14ac:dyDescent="0.25">
      <c r="A14">
        <v>0</v>
      </c>
      <c r="B14">
        <v>149.5746</v>
      </c>
      <c r="C14">
        <f t="shared" si="0"/>
        <v>8.7801735844600568</v>
      </c>
      <c r="D14">
        <f>C14/C15</f>
        <v>0.99650563180562379</v>
      </c>
      <c r="E14">
        <f t="shared" si="1"/>
        <v>-3.500487759082389E-3</v>
      </c>
      <c r="J14">
        <v>90</v>
      </c>
      <c r="K14">
        <v>89.87294</v>
      </c>
      <c r="L14">
        <v>5.2552482730117491</v>
      </c>
      <c r="M14">
        <v>0.5969609925826399</v>
      </c>
      <c r="N14">
        <v>-0.51590350678177876</v>
      </c>
    </row>
    <row r="15" spans="1:32" x14ac:dyDescent="0.25">
      <c r="A15">
        <v>0</v>
      </c>
      <c r="B15">
        <v>150.096069</v>
      </c>
      <c r="C15">
        <f t="shared" si="0"/>
        <v>8.8109623309913196</v>
      </c>
      <c r="D15">
        <f>C15/C15</f>
        <v>1</v>
      </c>
      <c r="E15">
        <f t="shared" si="1"/>
        <v>0</v>
      </c>
      <c r="J15">
        <v>90</v>
      </c>
      <c r="K15">
        <v>90.932961000000006</v>
      </c>
      <c r="L15">
        <v>5.3178343862549449</v>
      </c>
      <c r="M15">
        <v>0.60407035570738832</v>
      </c>
      <c r="N15">
        <v>-0.50406460487168303</v>
      </c>
    </row>
    <row r="16" spans="1:32" x14ac:dyDescent="0.25">
      <c r="A16">
        <v>120</v>
      </c>
      <c r="B16">
        <v>68.840987999999996</v>
      </c>
      <c r="C16">
        <f t="shared" si="0"/>
        <v>4.0134727519631568</v>
      </c>
      <c r="D16">
        <f>C16/C29</f>
        <v>0.45590361353988668</v>
      </c>
      <c r="E16">
        <f t="shared" si="1"/>
        <v>-0.78547386562638255</v>
      </c>
      <c r="J16">
        <v>90</v>
      </c>
      <c r="K16">
        <v>99.652602999999999</v>
      </c>
      <c r="L16">
        <v>5.8326623959378869</v>
      </c>
      <c r="M16">
        <v>0.67811975471302166</v>
      </c>
      <c r="N16">
        <v>-0.38843137726863369</v>
      </c>
    </row>
    <row r="17" spans="1:32" x14ac:dyDescent="0.25">
      <c r="A17">
        <v>120</v>
      </c>
      <c r="B17">
        <v>72.354232999999994</v>
      </c>
      <c r="C17">
        <f t="shared" si="0"/>
        <v>4.2209029344039672</v>
      </c>
      <c r="D17">
        <f>C17/C29</f>
        <v>0.4794662924407827</v>
      </c>
      <c r="E17">
        <f t="shared" si="1"/>
        <v>-0.73508168443768096</v>
      </c>
      <c r="J17">
        <v>90</v>
      </c>
      <c r="K17">
        <v>100.081345</v>
      </c>
      <c r="L17">
        <v>5.8579763240243246</v>
      </c>
      <c r="M17">
        <v>0.68106281459537543</v>
      </c>
      <c r="N17">
        <v>-0.38410073832662855</v>
      </c>
    </row>
    <row r="18" spans="1:32" x14ac:dyDescent="0.25">
      <c r="A18">
        <v>90</v>
      </c>
      <c r="B18">
        <v>89.87294</v>
      </c>
      <c r="C18">
        <f t="shared" si="0"/>
        <v>5.2552482730117491</v>
      </c>
      <c r="D18">
        <f>C18/C29</f>
        <v>0.5969609925826399</v>
      </c>
      <c r="E18">
        <f t="shared" si="1"/>
        <v>-0.51590350678177876</v>
      </c>
      <c r="J18">
        <v>90</v>
      </c>
      <c r="K18">
        <v>111.119522</v>
      </c>
      <c r="L18">
        <v>6.5096960500678982</v>
      </c>
      <c r="M18">
        <v>0.71575313223689152</v>
      </c>
      <c r="N18">
        <v>-0.33441995885296893</v>
      </c>
    </row>
    <row r="19" spans="1:32" x14ac:dyDescent="0.25">
      <c r="A19">
        <v>90</v>
      </c>
      <c r="B19">
        <v>90.932961000000006</v>
      </c>
      <c r="C19">
        <f t="shared" si="0"/>
        <v>5.3178343862549449</v>
      </c>
      <c r="D19">
        <f>C19/C29</f>
        <v>0.60407035570738832</v>
      </c>
      <c r="E19">
        <f t="shared" si="1"/>
        <v>-0.50406460487168303</v>
      </c>
      <c r="J19">
        <v>90</v>
      </c>
      <c r="K19">
        <v>111.02731300000001</v>
      </c>
      <c r="L19">
        <v>6.5042518155517506</v>
      </c>
      <c r="M19">
        <v>0.71515452857281969</v>
      </c>
      <c r="N19">
        <v>-0.33525663576146075</v>
      </c>
    </row>
    <row r="20" spans="1:32" x14ac:dyDescent="0.25">
      <c r="A20">
        <v>60</v>
      </c>
      <c r="B20">
        <v>106.323753</v>
      </c>
      <c r="C20">
        <f t="shared" si="0"/>
        <v>6.2265426580858465</v>
      </c>
      <c r="D20">
        <f>C20/C29</f>
        <v>0.70729352685727354</v>
      </c>
      <c r="E20">
        <f t="shared" si="1"/>
        <v>-0.34630952688752414</v>
      </c>
      <c r="J20">
        <v>90</v>
      </c>
      <c r="K20">
        <v>87.640220999999997</v>
      </c>
      <c r="L20">
        <v>5.1234233335301402</v>
      </c>
      <c r="M20">
        <v>0.61272715146947709</v>
      </c>
      <c r="N20">
        <v>-0.48983554577265398</v>
      </c>
    </row>
    <row r="21" spans="1:32" x14ac:dyDescent="0.25">
      <c r="A21">
        <v>60</v>
      </c>
      <c r="B21">
        <v>111.45085899999999</v>
      </c>
      <c r="C21">
        <f t="shared" si="0"/>
        <v>6.5292589596740855</v>
      </c>
      <c r="D21">
        <f>C21/C29</f>
        <v>0.74168007045695339</v>
      </c>
      <c r="E21">
        <f t="shared" si="1"/>
        <v>-0.298837300686983</v>
      </c>
      <c r="J21">
        <v>90</v>
      </c>
      <c r="K21">
        <v>88.511330000000001</v>
      </c>
      <c r="L21">
        <v>5.1748556414949514</v>
      </c>
      <c r="M21">
        <v>0.61887811138460591</v>
      </c>
      <c r="N21">
        <v>-0.47984693782846799</v>
      </c>
      <c r="Q21" t="s">
        <v>5</v>
      </c>
      <c r="Z21" t="s">
        <v>6</v>
      </c>
      <c r="AE21" t="s">
        <v>11</v>
      </c>
    </row>
    <row r="22" spans="1:32" x14ac:dyDescent="0.25">
      <c r="A22">
        <v>45</v>
      </c>
      <c r="B22">
        <v>120.438492</v>
      </c>
      <c r="C22">
        <f t="shared" si="0"/>
        <v>7.0599097833146356</v>
      </c>
      <c r="D22">
        <f>C22/C29</f>
        <v>0.8019584485541531</v>
      </c>
      <c r="E22">
        <f t="shared" si="1"/>
        <v>-0.2206984822406472</v>
      </c>
      <c r="J22">
        <v>60</v>
      </c>
      <c r="K22">
        <v>117.273888</v>
      </c>
      <c r="L22">
        <v>6.873064179016354</v>
      </c>
      <c r="M22">
        <v>0.78005828657799592</v>
      </c>
      <c r="N22">
        <v>-0.24838663570833058</v>
      </c>
      <c r="Q22">
        <v>120</v>
      </c>
      <c r="R22">
        <v>-0.52959917949537194</v>
      </c>
      <c r="T22">
        <v>-0.78547386562638255</v>
      </c>
      <c r="U22">
        <v>-0.73508168443768096</v>
      </c>
      <c r="V22">
        <v>-0.55492935726421166</v>
      </c>
      <c r="W22">
        <v>-0.54683910798474744</v>
      </c>
      <c r="X22" s="1"/>
      <c r="Z22">
        <v>-0.71263752355221255</v>
      </c>
      <c r="AA22">
        <v>-0.71968157993336634</v>
      </c>
      <c r="AE22">
        <f>AVERAGE(R22:AC22)</f>
        <v>-0.65489175689913903</v>
      </c>
      <c r="AF22">
        <f>_xlfn.STDEV.S(R22:AC22)</f>
        <v>0.10675555611154898</v>
      </c>
    </row>
    <row r="23" spans="1:32" x14ac:dyDescent="0.25">
      <c r="A23">
        <v>45</v>
      </c>
      <c r="B23">
        <v>120.331543</v>
      </c>
      <c r="C23">
        <f t="shared" si="0"/>
        <v>7.0535952648048639</v>
      </c>
      <c r="D23">
        <f>C23/C29</f>
        <v>0.80124116156000047</v>
      </c>
      <c r="E23">
        <f t="shared" si="1"/>
        <v>-0.22159330162244911</v>
      </c>
      <c r="J23">
        <v>60</v>
      </c>
      <c r="K23">
        <v>121.595901</v>
      </c>
      <c r="L23">
        <v>7.1282459113184142</v>
      </c>
      <c r="M23">
        <v>0.80902013236917525</v>
      </c>
      <c r="N23">
        <v>-0.2119314767336857</v>
      </c>
      <c r="Q23">
        <v>90</v>
      </c>
      <c r="R23">
        <v>-0.41638959214193216</v>
      </c>
      <c r="S23">
        <v>-0.33624328669186565</v>
      </c>
      <c r="T23">
        <v>-0.51590350678177876</v>
      </c>
      <c r="U23">
        <v>-0.50406460487168303</v>
      </c>
      <c r="V23">
        <v>-0.38843137726863369</v>
      </c>
      <c r="W23">
        <v>-0.38410073832662855</v>
      </c>
      <c r="X23">
        <v>-0.33441995885296893</v>
      </c>
      <c r="Y23">
        <v>-0.33525663576146075</v>
      </c>
      <c r="Z23">
        <v>-0.48983554577265398</v>
      </c>
      <c r="AA23">
        <v>-0.47984693782846799</v>
      </c>
      <c r="AE23">
        <f t="shared" ref="AE23:AE28" si="4">AVERAGE(R23:AC23)</f>
        <v>-0.41844921842980731</v>
      </c>
      <c r="AF23">
        <f t="shared" ref="AF23:AF28" si="5">_xlfn.STDEV.S(R23:AC23)</f>
        <v>7.3422588724772531E-2</v>
      </c>
    </row>
    <row r="24" spans="1:32" x14ac:dyDescent="0.25">
      <c r="A24">
        <v>30</v>
      </c>
      <c r="B24">
        <v>129.34710699999999</v>
      </c>
      <c r="C24">
        <f t="shared" si="0"/>
        <v>7.5858951998582977</v>
      </c>
      <c r="D24">
        <f>C24/C29</f>
        <v>0.86170686766432214</v>
      </c>
      <c r="E24">
        <f t="shared" si="1"/>
        <v>-0.14884012686644379</v>
      </c>
      <c r="J24">
        <v>60</v>
      </c>
      <c r="K24">
        <v>106.323753</v>
      </c>
      <c r="L24">
        <v>6.2265426580858465</v>
      </c>
      <c r="M24">
        <v>0.70729352685727354</v>
      </c>
      <c r="N24">
        <v>-0.34630952688752414</v>
      </c>
      <c r="Q24">
        <v>60</v>
      </c>
      <c r="R24">
        <v>-0.24838663570833058</v>
      </c>
      <c r="S24">
        <v>-0.2119314767336857</v>
      </c>
      <c r="T24">
        <v>-0.34630952688752414</v>
      </c>
      <c r="U24">
        <v>-0.298837300686983</v>
      </c>
      <c r="V24">
        <v>-0.21104319621406817</v>
      </c>
      <c r="W24">
        <v>-0.20188820827141307</v>
      </c>
      <c r="X24">
        <v>-0.21170764786956969</v>
      </c>
      <c r="Y24">
        <v>-0.20845703882152714</v>
      </c>
      <c r="Z24">
        <v>-0.28998426790032888</v>
      </c>
      <c r="AA24">
        <v>-0.28953548579691996</v>
      </c>
      <c r="AE24">
        <f t="shared" si="4"/>
        <v>-0.25180807848903503</v>
      </c>
      <c r="AF24">
        <f t="shared" si="5"/>
        <v>5.084401644453701E-2</v>
      </c>
    </row>
    <row r="25" spans="1:32" x14ac:dyDescent="0.25">
      <c r="A25">
        <v>30</v>
      </c>
      <c r="B25">
        <v>131.516006</v>
      </c>
      <c r="C25">
        <f t="shared" si="0"/>
        <v>7.7139520576253169</v>
      </c>
      <c r="D25">
        <f>C25/C29</f>
        <v>0.87625326869968245</v>
      </c>
      <c r="E25">
        <f t="shared" si="1"/>
        <v>-0.13210011031255453</v>
      </c>
      <c r="J25">
        <v>60</v>
      </c>
      <c r="K25">
        <v>111.45085899999999</v>
      </c>
      <c r="L25">
        <v>6.5292589596740855</v>
      </c>
      <c r="M25">
        <v>0.74168007045695339</v>
      </c>
      <c r="N25">
        <v>-0.298837300686983</v>
      </c>
      <c r="Q25">
        <v>45</v>
      </c>
      <c r="R25">
        <v>-0.16107157926345311</v>
      </c>
      <c r="S25">
        <v>-0.14144545052105204</v>
      </c>
      <c r="T25">
        <v>-0.2206984822406472</v>
      </c>
      <c r="U25">
        <v>-0.22159330162244911</v>
      </c>
      <c r="V25">
        <v>-0.14812981265743311</v>
      </c>
      <c r="W25">
        <v>-0.14251468891179161</v>
      </c>
      <c r="X25">
        <v>-0.14364225714385065</v>
      </c>
      <c r="Y25">
        <v>-0.1449059121686869</v>
      </c>
      <c r="Z25">
        <v>-0.19457990553867607</v>
      </c>
      <c r="AA25">
        <v>-0.19170988527757521</v>
      </c>
      <c r="AE25">
        <f t="shared" si="4"/>
        <v>-0.17102912753456151</v>
      </c>
      <c r="AF25">
        <f t="shared" si="5"/>
        <v>3.2914662351480439E-2</v>
      </c>
    </row>
    <row r="26" spans="1:32" x14ac:dyDescent="0.25">
      <c r="A26">
        <v>15</v>
      </c>
      <c r="B26">
        <v>140.72985800000001</v>
      </c>
      <c r="C26">
        <f t="shared" si="0"/>
        <v>8.2579593788746521</v>
      </c>
      <c r="D26">
        <f>C26/C29</f>
        <v>0.93804885543399164</v>
      </c>
      <c r="E26">
        <f t="shared" si="1"/>
        <v>-6.3953246647846407E-2</v>
      </c>
      <c r="J26">
        <v>60</v>
      </c>
      <c r="K26">
        <v>118.826775</v>
      </c>
      <c r="L26">
        <v>6.9647502509299164</v>
      </c>
      <c r="M26">
        <v>0.80973908846280951</v>
      </c>
      <c r="N26">
        <v>-0.21104319621406817</v>
      </c>
      <c r="Q26">
        <v>30</v>
      </c>
      <c r="R26">
        <v>-7.9219215360015513E-2</v>
      </c>
      <c r="S26">
        <v>-8.6257650844839467E-2</v>
      </c>
      <c r="T26">
        <v>-0.14884012686644379</v>
      </c>
      <c r="U26">
        <v>-0.13210011031255453</v>
      </c>
      <c r="V26">
        <v>-8.0530475851582003E-2</v>
      </c>
      <c r="W26">
        <v>-7.232809490273194E-2</v>
      </c>
      <c r="X26">
        <v>-9.5382075981368192E-2</v>
      </c>
      <c r="Y26">
        <v>-9.3095103991433156E-2</v>
      </c>
      <c r="Z26">
        <v>-0.10386560902592748</v>
      </c>
      <c r="AA26">
        <v>-0.11159838982231646</v>
      </c>
      <c r="AE26">
        <f t="shared" si="4"/>
        <v>-0.10032168529592125</v>
      </c>
      <c r="AF26">
        <f t="shared" si="5"/>
        <v>2.449194544173634E-2</v>
      </c>
    </row>
    <row r="27" spans="1:32" x14ac:dyDescent="0.25">
      <c r="A27">
        <v>15</v>
      </c>
      <c r="B27">
        <v>142.30571</v>
      </c>
      <c r="C27">
        <f t="shared" si="0"/>
        <v>8.3510013579736668</v>
      </c>
      <c r="D27">
        <f>C27/C29</f>
        <v>0.94861780085947012</v>
      </c>
      <c r="E27">
        <f t="shared" si="1"/>
        <v>-5.2749300313637719E-2</v>
      </c>
      <c r="J27">
        <v>60</v>
      </c>
      <c r="K27">
        <v>119.911674</v>
      </c>
      <c r="L27">
        <v>7.0288052193422681</v>
      </c>
      <c r="M27">
        <v>0.81718627750261841</v>
      </c>
      <c r="N27">
        <v>-0.20188820827141307</v>
      </c>
      <c r="Q27">
        <v>15</v>
      </c>
      <c r="R27">
        <v>-3.8300809435386364E-2</v>
      </c>
      <c r="S27">
        <v>-2.5359494452386479E-2</v>
      </c>
      <c r="T27">
        <v>-6.3953246647846407E-2</v>
      </c>
      <c r="U27">
        <v>-5.2749300313637719E-2</v>
      </c>
      <c r="V27">
        <v>-3.2245145436337129E-2</v>
      </c>
      <c r="W27">
        <v>-2.8451941978504501E-2</v>
      </c>
      <c r="X27">
        <v>-3.8976485886039296E-2</v>
      </c>
      <c r="Y27">
        <v>-3.4890615619556795E-2</v>
      </c>
      <c r="Z27">
        <v>-5.3093235408021189E-2</v>
      </c>
      <c r="AA27">
        <v>-3.0003180680591993E-2</v>
      </c>
      <c r="AE27">
        <f t="shared" si="4"/>
        <v>-3.980234558583079E-2</v>
      </c>
      <c r="AF27">
        <f t="shared" si="5"/>
        <v>1.2671760709304175E-2</v>
      </c>
    </row>
    <row r="28" spans="1:32" x14ac:dyDescent="0.25">
      <c r="A28">
        <v>0</v>
      </c>
      <c r="B28">
        <v>147.36445599999999</v>
      </c>
      <c r="C28">
        <f t="shared" si="0"/>
        <v>8.649681525653893</v>
      </c>
      <c r="D28">
        <f>C28/C29</f>
        <v>0.98254586669011723</v>
      </c>
      <c r="E28">
        <f t="shared" si="1"/>
        <v>-1.7608252674305276E-2</v>
      </c>
      <c r="J28">
        <v>60</v>
      </c>
      <c r="K28">
        <v>125.51428199999999</v>
      </c>
      <c r="L28">
        <v>7.3595962685245313</v>
      </c>
      <c r="M28">
        <v>0.80920123469365812</v>
      </c>
      <c r="N28">
        <v>-0.21170764786956969</v>
      </c>
      <c r="Q28">
        <v>0</v>
      </c>
      <c r="R28">
        <v>-3.500487759082389E-3</v>
      </c>
      <c r="S28">
        <v>0</v>
      </c>
      <c r="T28">
        <v>-1.7608252674305276E-2</v>
      </c>
      <c r="U28">
        <v>0</v>
      </c>
      <c r="V28">
        <v>-1.0562628623361775E-2</v>
      </c>
      <c r="W28" s="1">
        <v>0</v>
      </c>
      <c r="X28">
        <v>-4.5127138068567106E-3</v>
      </c>
      <c r="Y28">
        <v>0</v>
      </c>
      <c r="Z28">
        <v>1.4361181116751795E-4</v>
      </c>
      <c r="AA28">
        <v>0</v>
      </c>
      <c r="AE28">
        <f t="shared" si="4"/>
        <v>-3.6040471052438635E-3</v>
      </c>
      <c r="AF28">
        <f t="shared" si="5"/>
        <v>6.0033949202417617E-3</v>
      </c>
    </row>
    <row r="29" spans="1:32" x14ac:dyDescent="0.25">
      <c r="A29">
        <v>0</v>
      </c>
      <c r="B29">
        <v>149.966904</v>
      </c>
      <c r="C29">
        <f t="shared" si="0"/>
        <v>8.8033361280037781</v>
      </c>
      <c r="D29">
        <f>C29/C29</f>
        <v>1</v>
      </c>
      <c r="E29">
        <f t="shared" si="1"/>
        <v>0</v>
      </c>
      <c r="J29">
        <v>60</v>
      </c>
      <c r="K29">
        <v>125.92012800000001</v>
      </c>
      <c r="L29">
        <v>7.3835583633465189</v>
      </c>
      <c r="M29">
        <v>0.81183591138084632</v>
      </c>
      <c r="N29">
        <v>-0.20845703882152714</v>
      </c>
    </row>
    <row r="30" spans="1:32" x14ac:dyDescent="0.25">
      <c r="A30">
        <v>120</v>
      </c>
      <c r="B30">
        <v>84.500977000000006</v>
      </c>
      <c r="C30">
        <f t="shared" si="0"/>
        <v>4.9380750428056919</v>
      </c>
      <c r="D30">
        <f>C30/C43</f>
        <v>0.57411281666396485</v>
      </c>
      <c r="E30">
        <f t="shared" si="1"/>
        <v>-0.55492935726421166</v>
      </c>
      <c r="J30">
        <v>60</v>
      </c>
      <c r="K30">
        <v>106.836777</v>
      </c>
      <c r="L30">
        <v>6.2568327921119433</v>
      </c>
      <c r="M30">
        <v>0.74827533942818836</v>
      </c>
      <c r="N30">
        <v>-0.28998426790032888</v>
      </c>
    </row>
    <row r="31" spans="1:32" x14ac:dyDescent="0.25">
      <c r="A31">
        <v>120</v>
      </c>
      <c r="B31">
        <v>85.180358999999996</v>
      </c>
      <c r="C31">
        <f t="shared" si="0"/>
        <v>4.9781873413237285</v>
      </c>
      <c r="D31">
        <f>C31/C43</f>
        <v>0.5787763716900487</v>
      </c>
      <c r="E31">
        <f t="shared" si="1"/>
        <v>-0.54683910798474744</v>
      </c>
      <c r="J31">
        <v>60</v>
      </c>
      <c r="K31">
        <v>106.88434599999999</v>
      </c>
      <c r="L31">
        <v>6.2596413768672132</v>
      </c>
      <c r="M31">
        <v>0.74861122737355779</v>
      </c>
      <c r="N31">
        <v>-0.28953548579691996</v>
      </c>
    </row>
    <row r="32" spans="1:32" x14ac:dyDescent="0.25">
      <c r="A32">
        <v>90</v>
      </c>
      <c r="B32">
        <v>99.652602999999999</v>
      </c>
      <c r="C32">
        <f t="shared" si="0"/>
        <v>5.8326623959378869</v>
      </c>
      <c r="D32">
        <f>C32/C43</f>
        <v>0.67811975471302166</v>
      </c>
      <c r="E32">
        <f t="shared" si="1"/>
        <v>-0.38843137726863369</v>
      </c>
      <c r="J32">
        <v>45</v>
      </c>
      <c r="K32">
        <v>127.89510300000001</v>
      </c>
      <c r="L32">
        <v>7.5001654956603883</v>
      </c>
      <c r="M32">
        <v>0.85123113842850195</v>
      </c>
      <c r="N32">
        <v>-0.16107157926345311</v>
      </c>
    </row>
    <row r="33" spans="1:24" x14ac:dyDescent="0.25">
      <c r="A33">
        <v>90</v>
      </c>
      <c r="B33">
        <v>100.081345</v>
      </c>
      <c r="C33">
        <f t="shared" si="0"/>
        <v>5.8579763240243246</v>
      </c>
      <c r="D33">
        <f>C33/C43</f>
        <v>0.68106281459537543</v>
      </c>
      <c r="E33">
        <f t="shared" si="1"/>
        <v>-0.38410073832662855</v>
      </c>
      <c r="J33">
        <v>45</v>
      </c>
      <c r="K33">
        <v>130.41284200000001</v>
      </c>
      <c r="L33">
        <v>7.6488186809942729</v>
      </c>
      <c r="M33">
        <v>0.86810252883395378</v>
      </c>
      <c r="N33">
        <v>-0.14144545052105204</v>
      </c>
    </row>
    <row r="34" spans="1:24" x14ac:dyDescent="0.25">
      <c r="A34">
        <v>60</v>
      </c>
      <c r="B34">
        <v>118.826775</v>
      </c>
      <c r="C34">
        <f t="shared" si="0"/>
        <v>6.9647502509299164</v>
      </c>
      <c r="D34">
        <f>C34/C43</f>
        <v>0.80973908846280951</v>
      </c>
      <c r="E34">
        <f t="shared" si="1"/>
        <v>-0.21104319621406817</v>
      </c>
      <c r="J34">
        <v>45</v>
      </c>
      <c r="K34">
        <v>120.438492</v>
      </c>
      <c r="L34">
        <v>7.0599097833146356</v>
      </c>
      <c r="M34">
        <v>0.8019584485541531</v>
      </c>
      <c r="N34">
        <v>-0.2206984822406472</v>
      </c>
    </row>
    <row r="35" spans="1:24" x14ac:dyDescent="0.25">
      <c r="A35">
        <v>60</v>
      </c>
      <c r="B35">
        <v>119.911674</v>
      </c>
      <c r="C35">
        <f t="shared" si="0"/>
        <v>7.0288052193422681</v>
      </c>
      <c r="D35">
        <f>C35/C43</f>
        <v>0.81718627750261841</v>
      </c>
      <c r="E35">
        <f t="shared" si="1"/>
        <v>-0.20188820827141307</v>
      </c>
      <c r="J35">
        <v>45</v>
      </c>
      <c r="K35">
        <v>120.331543</v>
      </c>
      <c r="L35">
        <v>7.0535952648048639</v>
      </c>
      <c r="M35">
        <v>0.80124116156000047</v>
      </c>
      <c r="N35">
        <v>-0.22159330162244911</v>
      </c>
    </row>
    <row r="36" spans="1:24" x14ac:dyDescent="0.25">
      <c r="A36">
        <v>45</v>
      </c>
      <c r="B36">
        <v>126.486588</v>
      </c>
      <c r="C36">
        <f t="shared" si="0"/>
        <v>7.417003483497667</v>
      </c>
      <c r="D36">
        <f>C36/C43</f>
        <v>0.86231916773340134</v>
      </c>
      <c r="E36">
        <f t="shared" si="1"/>
        <v>-0.14812981265743311</v>
      </c>
      <c r="J36">
        <v>45</v>
      </c>
      <c r="K36">
        <v>126.486588</v>
      </c>
      <c r="L36">
        <v>7.417003483497667</v>
      </c>
      <c r="M36">
        <v>0.86231916773340134</v>
      </c>
      <c r="N36">
        <v>-0.14812981265743311</v>
      </c>
    </row>
    <row r="37" spans="1:24" x14ac:dyDescent="0.25">
      <c r="A37">
        <v>45</v>
      </c>
      <c r="B37">
        <v>127.19395400000001</v>
      </c>
      <c r="C37">
        <f t="shared" si="0"/>
        <v>7.4587680226722552</v>
      </c>
      <c r="D37">
        <f>C37/C43</f>
        <v>0.8671748163443167</v>
      </c>
      <c r="E37">
        <f t="shared" si="1"/>
        <v>-0.14251468891179161</v>
      </c>
      <c r="J37">
        <v>45</v>
      </c>
      <c r="K37">
        <v>127.19395400000001</v>
      </c>
      <c r="L37">
        <v>7.4587680226722552</v>
      </c>
      <c r="M37">
        <v>0.8671748163443167</v>
      </c>
      <c r="N37">
        <v>-0.14251468891179161</v>
      </c>
    </row>
    <row r="38" spans="1:24" x14ac:dyDescent="0.25">
      <c r="A38">
        <v>30</v>
      </c>
      <c r="B38">
        <v>135.272141</v>
      </c>
      <c r="C38">
        <f t="shared" si="0"/>
        <v>7.9357230324142405</v>
      </c>
      <c r="D38">
        <f>C38/C43</f>
        <v>0.92262678531831976</v>
      </c>
      <c r="E38">
        <f t="shared" si="1"/>
        <v>-8.0530475851582003E-2</v>
      </c>
      <c r="J38">
        <v>45</v>
      </c>
      <c r="K38">
        <v>134.294006</v>
      </c>
      <c r="L38">
        <v>7.8779716596799894</v>
      </c>
      <c r="M38">
        <v>0.86619756863004416</v>
      </c>
      <c r="N38">
        <v>-0.14364225714385065</v>
      </c>
    </row>
    <row r="39" spans="1:24" x14ac:dyDescent="0.25">
      <c r="A39">
        <v>30</v>
      </c>
      <c r="B39">
        <v>136.37913499999999</v>
      </c>
      <c r="C39">
        <f t="shared" si="0"/>
        <v>8.0010825411820257</v>
      </c>
      <c r="D39">
        <f>C39/C43</f>
        <v>0.93022564344606629</v>
      </c>
      <c r="E39">
        <f t="shared" si="1"/>
        <v>-7.232809490273194E-2</v>
      </c>
      <c r="J39">
        <v>45</v>
      </c>
      <c r="K39">
        <v>134.12550400000001</v>
      </c>
      <c r="L39">
        <v>7.868022908425341</v>
      </c>
      <c r="M39">
        <v>0.86510368501127122</v>
      </c>
      <c r="N39">
        <v>-0.1449059121686869</v>
      </c>
    </row>
    <row r="40" spans="1:24" x14ac:dyDescent="0.25">
      <c r="A40">
        <v>15</v>
      </c>
      <c r="B40">
        <v>141.92128</v>
      </c>
      <c r="C40">
        <f t="shared" si="0"/>
        <v>8.3283037137627662</v>
      </c>
      <c r="D40">
        <f>C40/C43</f>
        <v>0.96826918620998426</v>
      </c>
      <c r="E40">
        <f t="shared" si="1"/>
        <v>-3.2245145436337129E-2</v>
      </c>
      <c r="J40">
        <v>45</v>
      </c>
      <c r="K40">
        <v>117.444954</v>
      </c>
      <c r="L40">
        <v>6.8831643148137207</v>
      </c>
      <c r="M40">
        <v>0.82318039895528683</v>
      </c>
      <c r="N40">
        <v>-0.19457990553867607</v>
      </c>
      <c r="X40" s="1"/>
    </row>
    <row r="41" spans="1:24" x14ac:dyDescent="0.25">
      <c r="A41">
        <v>15</v>
      </c>
      <c r="B41">
        <v>142.45735199999999</v>
      </c>
      <c r="C41">
        <f t="shared" si="0"/>
        <v>8.359954655487984</v>
      </c>
      <c r="D41">
        <f>C41/C43</f>
        <v>0.97194900296983799</v>
      </c>
      <c r="E41">
        <f t="shared" si="1"/>
        <v>-2.8451941978504501E-2</v>
      </c>
      <c r="J41">
        <v>45</v>
      </c>
      <c r="K41">
        <v>117.780022</v>
      </c>
      <c r="L41">
        <v>6.9029475113656487</v>
      </c>
      <c r="M41">
        <v>0.8255463368997259</v>
      </c>
      <c r="N41">
        <v>-0.19170988527757521</v>
      </c>
    </row>
    <row r="42" spans="1:24" x14ac:dyDescent="0.25">
      <c r="A42">
        <v>0</v>
      </c>
      <c r="B42">
        <v>145.013138</v>
      </c>
      <c r="C42">
        <f t="shared" si="0"/>
        <v>8.5108542244789511</v>
      </c>
      <c r="D42">
        <f>C42/C43</f>
        <v>0.98949296004537879</v>
      </c>
      <c r="E42">
        <f t="shared" si="1"/>
        <v>-1.0562628623361775E-2</v>
      </c>
      <c r="J42">
        <v>30</v>
      </c>
      <c r="K42">
        <v>138.73022499999999</v>
      </c>
      <c r="L42">
        <v>8.1398963807049647</v>
      </c>
      <c r="M42">
        <v>0.92383738290130069</v>
      </c>
      <c r="N42">
        <v>-7.9219215360015513E-2</v>
      </c>
    </row>
    <row r="43" spans="1:24" x14ac:dyDescent="0.25">
      <c r="A43" s="1">
        <v>0</v>
      </c>
      <c r="B43" s="1">
        <v>146.54379299999999</v>
      </c>
      <c r="C43" s="1">
        <f t="shared" si="0"/>
        <v>8.6012276672374082</v>
      </c>
      <c r="D43" s="1">
        <f>C43/C43</f>
        <v>1</v>
      </c>
      <c r="E43" s="1">
        <f t="shared" si="1"/>
        <v>0</v>
      </c>
      <c r="F43" s="1"/>
      <c r="J43">
        <v>30</v>
      </c>
      <c r="K43">
        <v>137.76327499999999</v>
      </c>
      <c r="L43">
        <v>8.0828053964692668</v>
      </c>
      <c r="M43">
        <v>0.9173578427454101</v>
      </c>
      <c r="N43">
        <v>-8.6257650844839467E-2</v>
      </c>
    </row>
    <row r="44" spans="1:24" x14ac:dyDescent="0.25">
      <c r="A44" s="1">
        <v>120</v>
      </c>
      <c r="B44" s="1">
        <v>98.205307000000005</v>
      </c>
      <c r="C44" s="1">
        <f t="shared" si="0"/>
        <v>5.7472106630454034</v>
      </c>
      <c r="D44" s="1">
        <f>C44/C57</f>
        <v>0.6319164523291535</v>
      </c>
      <c r="E44" s="1">
        <f t="shared" si="1"/>
        <v>-0.45899808925561808</v>
      </c>
      <c r="J44">
        <v>30</v>
      </c>
      <c r="K44">
        <v>129.34710699999999</v>
      </c>
      <c r="L44">
        <v>7.5858951998582977</v>
      </c>
      <c r="M44">
        <v>0.86170686766432214</v>
      </c>
      <c r="N44">
        <v>-0.14884012686644379</v>
      </c>
    </row>
    <row r="45" spans="1:24" x14ac:dyDescent="0.25">
      <c r="A45">
        <v>120</v>
      </c>
      <c r="B45">
        <v>96.917252000000005</v>
      </c>
      <c r="C45">
        <f t="shared" si="0"/>
        <v>5.6711608903583866</v>
      </c>
      <c r="D45">
        <f>C45/C57</f>
        <v>0.62355463902973407</v>
      </c>
      <c r="E45">
        <f t="shared" si="1"/>
        <v>-0.47231888493535901</v>
      </c>
      <c r="J45">
        <v>30</v>
      </c>
      <c r="K45">
        <v>131.516006</v>
      </c>
      <c r="L45">
        <v>7.7139520576253169</v>
      </c>
      <c r="M45">
        <v>0.87625326869968245</v>
      </c>
      <c r="N45">
        <v>-0.13210011031255453</v>
      </c>
    </row>
    <row r="46" spans="1:24" x14ac:dyDescent="0.25">
      <c r="A46">
        <v>90</v>
      </c>
      <c r="B46">
        <v>111.119522</v>
      </c>
      <c r="C46">
        <f t="shared" si="0"/>
        <v>6.5096960500678982</v>
      </c>
      <c r="D46">
        <f>C46/C57</f>
        <v>0.71575313223689152</v>
      </c>
      <c r="E46">
        <f t="shared" si="1"/>
        <v>-0.33441995885296893</v>
      </c>
      <c r="J46">
        <v>30</v>
      </c>
      <c r="K46">
        <v>135.272141</v>
      </c>
      <c r="L46">
        <v>7.9357230324142405</v>
      </c>
      <c r="M46">
        <v>0.92262678531831976</v>
      </c>
      <c r="N46">
        <v>-8.0530475851582003E-2</v>
      </c>
      <c r="Q46" s="1"/>
    </row>
    <row r="47" spans="1:24" x14ac:dyDescent="0.25">
      <c r="A47">
        <v>90</v>
      </c>
      <c r="B47">
        <v>111.02731300000001</v>
      </c>
      <c r="C47">
        <f t="shared" si="0"/>
        <v>6.5042518155517506</v>
      </c>
      <c r="D47">
        <f>C47/C57</f>
        <v>0.71515452857281969</v>
      </c>
      <c r="E47">
        <f t="shared" si="1"/>
        <v>-0.33525663576146075</v>
      </c>
      <c r="J47">
        <v>30</v>
      </c>
      <c r="K47">
        <v>136.37913499999999</v>
      </c>
      <c r="L47">
        <v>8.0010825411820257</v>
      </c>
      <c r="M47">
        <v>0.93022564344606629</v>
      </c>
      <c r="N47">
        <v>-7.232809490273194E-2</v>
      </c>
    </row>
    <row r="48" spans="1:24" x14ac:dyDescent="0.25">
      <c r="A48">
        <v>60</v>
      </c>
      <c r="B48">
        <v>125.51428199999999</v>
      </c>
      <c r="C48">
        <f t="shared" si="0"/>
        <v>7.3595962685245313</v>
      </c>
      <c r="D48">
        <f>C48/C57</f>
        <v>0.80920123469365812</v>
      </c>
      <c r="E48">
        <f t="shared" si="1"/>
        <v>-0.21170764786956969</v>
      </c>
      <c r="J48">
        <v>30</v>
      </c>
      <c r="K48">
        <v>140.89123499999999</v>
      </c>
      <c r="L48">
        <v>8.2674874535041614</v>
      </c>
      <c r="M48">
        <v>0.90902555127947715</v>
      </c>
      <c r="N48">
        <v>-9.5382075981368192E-2</v>
      </c>
    </row>
    <row r="49" spans="1:14" x14ac:dyDescent="0.25">
      <c r="A49">
        <v>60</v>
      </c>
      <c r="B49">
        <v>125.92012800000001</v>
      </c>
      <c r="C49">
        <f t="shared" si="0"/>
        <v>7.3835583633465189</v>
      </c>
      <c r="D49">
        <f>C49/C57</f>
        <v>0.81183591138084632</v>
      </c>
      <c r="E49">
        <f t="shared" si="1"/>
        <v>-0.20845703882152714</v>
      </c>
      <c r="J49">
        <v>30</v>
      </c>
      <c r="K49">
        <v>141.211838</v>
      </c>
      <c r="L49">
        <v>8.2864166027041382</v>
      </c>
      <c r="M49">
        <v>0.91110684627793126</v>
      </c>
      <c r="N49">
        <v>-9.3095103991433156E-2</v>
      </c>
    </row>
    <row r="50" spans="1:14" x14ac:dyDescent="0.25">
      <c r="A50">
        <v>45</v>
      </c>
      <c r="B50">
        <v>134.294006</v>
      </c>
      <c r="C50">
        <f t="shared" si="0"/>
        <v>7.8779716596799894</v>
      </c>
      <c r="D50">
        <f>C50/C57</f>
        <v>0.86619756863004416</v>
      </c>
      <c r="E50">
        <f t="shared" si="1"/>
        <v>-0.14364225714385065</v>
      </c>
      <c r="J50">
        <v>30</v>
      </c>
      <c r="K50">
        <v>128.51495399999999</v>
      </c>
      <c r="L50">
        <v>7.5367629450315867</v>
      </c>
      <c r="M50">
        <v>0.90134642210563387</v>
      </c>
      <c r="N50">
        <v>-0.10386560902592748</v>
      </c>
    </row>
    <row r="51" spans="1:14" x14ac:dyDescent="0.25">
      <c r="A51">
        <v>45</v>
      </c>
      <c r="B51">
        <v>134.12550400000001</v>
      </c>
      <c r="C51">
        <f t="shared" si="0"/>
        <v>7.868022908425341</v>
      </c>
      <c r="D51">
        <f>C51/C57</f>
        <v>0.86510368501127122</v>
      </c>
      <c r="E51">
        <f t="shared" si="1"/>
        <v>-0.1449059121686869</v>
      </c>
      <c r="J51">
        <v>30</v>
      </c>
      <c r="K51">
        <v>127.53167000000001</v>
      </c>
      <c r="L51">
        <v>7.4787075633229021</v>
      </c>
      <c r="M51">
        <v>0.89440338688364962</v>
      </c>
      <c r="N51">
        <v>-0.11159838982231646</v>
      </c>
    </row>
    <row r="52" spans="1:14" x14ac:dyDescent="0.25">
      <c r="A52">
        <v>30</v>
      </c>
      <c r="B52">
        <v>140.89123499999999</v>
      </c>
      <c r="C52">
        <f t="shared" si="0"/>
        <v>8.2674874535041614</v>
      </c>
      <c r="D52">
        <f>C52/C57</f>
        <v>0.90902555127947715</v>
      </c>
      <c r="E52">
        <f t="shared" si="1"/>
        <v>-9.5382075981368192E-2</v>
      </c>
      <c r="J52">
        <v>15</v>
      </c>
      <c r="K52">
        <v>144.48846399999999</v>
      </c>
      <c r="L52">
        <v>8.4798762472692903</v>
      </c>
      <c r="M52">
        <v>0.96242339130681775</v>
      </c>
      <c r="N52">
        <v>-3.8300809435386364E-2</v>
      </c>
    </row>
    <row r="53" spans="1:14" x14ac:dyDescent="0.25">
      <c r="A53">
        <v>30</v>
      </c>
      <c r="B53">
        <v>141.211838</v>
      </c>
      <c r="C53">
        <f t="shared" si="0"/>
        <v>8.2864166027041382</v>
      </c>
      <c r="D53">
        <f>C53/C57</f>
        <v>0.91110684627793126</v>
      </c>
      <c r="E53">
        <f t="shared" si="1"/>
        <v>-9.3095103991433156E-2</v>
      </c>
      <c r="J53">
        <v>15</v>
      </c>
      <c r="K53">
        <v>146.35922199999999</v>
      </c>
      <c r="L53">
        <v>8.5903301647281083</v>
      </c>
      <c r="M53">
        <v>0.97495935654075283</v>
      </c>
      <c r="N53">
        <v>-2.5359494452386479E-2</v>
      </c>
    </row>
    <row r="54" spans="1:14" x14ac:dyDescent="0.25">
      <c r="A54">
        <v>15</v>
      </c>
      <c r="B54">
        <v>149.01651000000001</v>
      </c>
      <c r="C54">
        <f t="shared" si="0"/>
        <v>8.7472226486390738</v>
      </c>
      <c r="D54">
        <f>C54/C57</f>
        <v>0.96177332412802796</v>
      </c>
      <c r="E54">
        <f t="shared" si="1"/>
        <v>-3.8976485886039296E-2</v>
      </c>
      <c r="J54">
        <v>15</v>
      </c>
      <c r="K54">
        <v>140.72985800000001</v>
      </c>
      <c r="L54">
        <v>8.2579593788746521</v>
      </c>
      <c r="M54">
        <v>0.93804885543399164</v>
      </c>
      <c r="N54">
        <v>-6.3953246647846407E-2</v>
      </c>
    </row>
    <row r="55" spans="1:14" x14ac:dyDescent="0.25">
      <c r="A55">
        <v>15</v>
      </c>
      <c r="B55">
        <v>149.62307699999999</v>
      </c>
      <c r="C55">
        <f t="shared" si="0"/>
        <v>8.7830357796540106</v>
      </c>
      <c r="D55">
        <f>C55/C57</f>
        <v>0.96571104418469378</v>
      </c>
      <c r="E55">
        <f t="shared" si="1"/>
        <v>-3.4890615619556795E-2</v>
      </c>
      <c r="J55">
        <v>15</v>
      </c>
      <c r="K55">
        <v>142.30571</v>
      </c>
      <c r="L55">
        <v>8.3510013579736668</v>
      </c>
      <c r="M55">
        <v>0.94861780085947012</v>
      </c>
      <c r="N55">
        <v>-5.2749300313637719E-2</v>
      </c>
    </row>
    <row r="56" spans="1:14" x14ac:dyDescent="0.25">
      <c r="A56">
        <v>0</v>
      </c>
      <c r="B56">
        <v>154.21137999999999</v>
      </c>
      <c r="C56">
        <f t="shared" si="0"/>
        <v>9.0539398949046461</v>
      </c>
      <c r="D56">
        <f>C56/C57</f>
        <v>0.99549745318676752</v>
      </c>
      <c r="E56">
        <f t="shared" si="1"/>
        <v>-4.5127138068567106E-3</v>
      </c>
      <c r="J56">
        <v>15</v>
      </c>
      <c r="K56">
        <v>141.92128</v>
      </c>
      <c r="L56">
        <v>8.3283037137627662</v>
      </c>
      <c r="M56">
        <v>0.96826918620998426</v>
      </c>
      <c r="N56">
        <v>-3.2245145436337129E-2</v>
      </c>
    </row>
    <row r="57" spans="1:14" x14ac:dyDescent="0.25">
      <c r="A57">
        <v>0</v>
      </c>
      <c r="B57">
        <v>154.90495300000001</v>
      </c>
      <c r="C57">
        <f t="shared" si="0"/>
        <v>9.0948900631752956</v>
      </c>
      <c r="D57" s="1">
        <f>C57/C57</f>
        <v>1</v>
      </c>
      <c r="E57">
        <f t="shared" si="1"/>
        <v>0</v>
      </c>
      <c r="J57">
        <v>15</v>
      </c>
      <c r="K57">
        <v>142.45735199999999</v>
      </c>
      <c r="L57">
        <v>8.359954655487984</v>
      </c>
      <c r="M57">
        <v>0.97194900296983799</v>
      </c>
      <c r="N57">
        <v>-2.8451941978504501E-2</v>
      </c>
    </row>
    <row r="58" spans="1:14" x14ac:dyDescent="0.25">
      <c r="A58">
        <v>120</v>
      </c>
      <c r="B58">
        <v>70.308852999999999</v>
      </c>
      <c r="C58">
        <f t="shared" si="0"/>
        <v>4.1001389266103789</v>
      </c>
      <c r="D58">
        <f>C58/C71</f>
        <v>0.49034918287731954</v>
      </c>
      <c r="E58">
        <f t="shared" si="1"/>
        <v>-0.71263752355221255</v>
      </c>
      <c r="J58">
        <v>15</v>
      </c>
      <c r="K58">
        <v>149.01651000000001</v>
      </c>
      <c r="L58">
        <v>8.7472226486390738</v>
      </c>
      <c r="M58">
        <v>0.96177332412802796</v>
      </c>
      <c r="N58">
        <v>-3.8976485886039296E-2</v>
      </c>
    </row>
    <row r="59" spans="1:14" x14ac:dyDescent="0.25">
      <c r="A59">
        <v>120</v>
      </c>
      <c r="B59">
        <v>69.821404000000001</v>
      </c>
      <c r="C59">
        <f t="shared" si="0"/>
        <v>4.0713588002597856</v>
      </c>
      <c r="D59">
        <f>C59/C71</f>
        <v>0.48690727232459929</v>
      </c>
      <c r="E59">
        <f t="shared" si="1"/>
        <v>-0.71968157993336634</v>
      </c>
      <c r="J59">
        <v>15</v>
      </c>
      <c r="K59">
        <v>149.62307699999999</v>
      </c>
      <c r="L59">
        <v>8.7830357796540106</v>
      </c>
      <c r="M59">
        <v>0.96571104418469378</v>
      </c>
      <c r="N59">
        <v>-3.4890615619556795E-2</v>
      </c>
    </row>
    <row r="60" spans="1:14" x14ac:dyDescent="0.25">
      <c r="A60">
        <v>90</v>
      </c>
      <c r="B60">
        <v>87.640220999999997</v>
      </c>
      <c r="C60">
        <f t="shared" si="0"/>
        <v>5.1234233335301402</v>
      </c>
      <c r="D60">
        <f>C60/C71</f>
        <v>0.61272715146947709</v>
      </c>
      <c r="E60">
        <f t="shared" si="1"/>
        <v>-0.48983554577265398</v>
      </c>
      <c r="J60">
        <v>15</v>
      </c>
      <c r="K60">
        <v>135.16340600000001</v>
      </c>
      <c r="L60">
        <v>7.929303064297101</v>
      </c>
      <c r="M60">
        <v>0.94829159400680563</v>
      </c>
      <c r="N60">
        <v>-5.3093235408021189E-2</v>
      </c>
    </row>
    <row r="61" spans="1:14" x14ac:dyDescent="0.25">
      <c r="A61">
        <v>90</v>
      </c>
      <c r="B61">
        <v>88.511330000000001</v>
      </c>
      <c r="C61">
        <f t="shared" si="0"/>
        <v>5.1748556414949514</v>
      </c>
      <c r="D61">
        <f>C61/C71</f>
        <v>0.61887811138460591</v>
      </c>
      <c r="E61">
        <f t="shared" si="1"/>
        <v>-0.47984693782846799</v>
      </c>
      <c r="J61">
        <v>15</v>
      </c>
      <c r="K61">
        <v>138.30044599999999</v>
      </c>
      <c r="L61">
        <v>8.114521225718839</v>
      </c>
      <c r="M61">
        <v>0.97044244687614289</v>
      </c>
      <c r="N61">
        <v>-3.0003180680591993E-2</v>
      </c>
    </row>
    <row r="62" spans="1:14" x14ac:dyDescent="0.25">
      <c r="A62">
        <v>60</v>
      </c>
      <c r="B62">
        <v>106.836777</v>
      </c>
      <c r="C62">
        <f t="shared" si="0"/>
        <v>6.2568327921119433</v>
      </c>
      <c r="D62">
        <f>C62/C71</f>
        <v>0.74827533942818836</v>
      </c>
      <c r="E62">
        <f t="shared" si="1"/>
        <v>-0.28998426790032888</v>
      </c>
      <c r="J62">
        <v>0</v>
      </c>
      <c r="K62">
        <v>149.5746</v>
      </c>
      <c r="L62">
        <v>8.7801735844600568</v>
      </c>
      <c r="M62">
        <v>0.99650563180562379</v>
      </c>
      <c r="N62">
        <v>-3.500487759082389E-3</v>
      </c>
    </row>
    <row r="63" spans="1:14" x14ac:dyDescent="0.25">
      <c r="A63">
        <v>60</v>
      </c>
      <c r="B63">
        <v>106.88434599999999</v>
      </c>
      <c r="C63">
        <f t="shared" si="0"/>
        <v>6.2596413768672132</v>
      </c>
      <c r="D63">
        <f>C63/C71</f>
        <v>0.74861122737355779</v>
      </c>
      <c r="E63">
        <f t="shared" si="1"/>
        <v>-0.28953548579691996</v>
      </c>
      <c r="J63">
        <v>0</v>
      </c>
      <c r="K63">
        <v>150.096069</v>
      </c>
      <c r="L63">
        <v>8.8109623309913196</v>
      </c>
      <c r="M63">
        <v>1</v>
      </c>
      <c r="N63">
        <v>0</v>
      </c>
    </row>
    <row r="64" spans="1:14" x14ac:dyDescent="0.25">
      <c r="A64">
        <v>45</v>
      </c>
      <c r="B64">
        <v>117.444954</v>
      </c>
      <c r="C64">
        <f t="shared" si="0"/>
        <v>6.8831643148137207</v>
      </c>
      <c r="D64">
        <f>C64/C71</f>
        <v>0.82318039895528683</v>
      </c>
      <c r="E64">
        <f t="shared" si="1"/>
        <v>-0.19457990553867607</v>
      </c>
      <c r="J64">
        <v>0</v>
      </c>
      <c r="K64">
        <v>147.36445599999999</v>
      </c>
      <c r="L64">
        <v>8.649681525653893</v>
      </c>
      <c r="M64">
        <v>0.98254586669011723</v>
      </c>
      <c r="N64">
        <v>-1.7608252674305276E-2</v>
      </c>
    </row>
    <row r="65" spans="1:14" x14ac:dyDescent="0.25">
      <c r="A65">
        <v>45</v>
      </c>
      <c r="B65">
        <v>117.780022</v>
      </c>
      <c r="C65">
        <f t="shared" si="0"/>
        <v>6.9029475113656487</v>
      </c>
      <c r="D65">
        <f>C65/C71</f>
        <v>0.8255463368997259</v>
      </c>
      <c r="E65">
        <f t="shared" si="1"/>
        <v>-0.19170988527757521</v>
      </c>
      <c r="J65">
        <v>0</v>
      </c>
      <c r="K65">
        <v>149.966904</v>
      </c>
      <c r="L65">
        <v>8.8033361280037781</v>
      </c>
      <c r="M65">
        <v>1</v>
      </c>
      <c r="N65">
        <v>0</v>
      </c>
    </row>
    <row r="66" spans="1:14" x14ac:dyDescent="0.25">
      <c r="A66">
        <v>30</v>
      </c>
      <c r="B66">
        <v>128.51495399999999</v>
      </c>
      <c r="C66">
        <f t="shared" si="0"/>
        <v>7.5367629450315867</v>
      </c>
      <c r="D66">
        <f>C66/C71</f>
        <v>0.90134642210563387</v>
      </c>
      <c r="E66">
        <f t="shared" si="1"/>
        <v>-0.10386560902592748</v>
      </c>
      <c r="J66">
        <v>0</v>
      </c>
      <c r="K66">
        <v>145.013138</v>
      </c>
      <c r="L66">
        <v>8.5108542244789511</v>
      </c>
      <c r="M66">
        <v>0.98949296004537879</v>
      </c>
      <c r="N66">
        <v>-1.0562628623361775E-2</v>
      </c>
    </row>
    <row r="67" spans="1:14" x14ac:dyDescent="0.25">
      <c r="A67">
        <v>30</v>
      </c>
      <c r="B67">
        <v>127.53167000000001</v>
      </c>
      <c r="C67">
        <f t="shared" ref="C67:C71" si="6">(B67-0.8648)/16.937</f>
        <v>7.4787075633229021</v>
      </c>
      <c r="D67">
        <f>C67/C71</f>
        <v>0.89440338688364962</v>
      </c>
      <c r="E67">
        <f t="shared" ref="E67:E71" si="7">LN(D67)</f>
        <v>-0.11159838982231646</v>
      </c>
      <c r="J67" s="1">
        <v>0</v>
      </c>
      <c r="K67" s="1">
        <v>146.54379299999999</v>
      </c>
      <c r="L67" s="1">
        <v>8.6012276672374082</v>
      </c>
      <c r="M67" s="1">
        <v>1</v>
      </c>
      <c r="N67" s="1">
        <v>0</v>
      </c>
    </row>
    <row r="68" spans="1:14" x14ac:dyDescent="0.25">
      <c r="A68">
        <v>15</v>
      </c>
      <c r="B68">
        <v>135.16340600000001</v>
      </c>
      <c r="C68">
        <f t="shared" si="6"/>
        <v>7.929303064297101</v>
      </c>
      <c r="D68">
        <f>C68/C71</f>
        <v>0.94829159400680563</v>
      </c>
      <c r="E68">
        <f t="shared" si="7"/>
        <v>-5.3093235408021189E-2</v>
      </c>
      <c r="J68">
        <v>0</v>
      </c>
      <c r="K68">
        <v>154.21137999999999</v>
      </c>
      <c r="L68">
        <v>9.0539398949046461</v>
      </c>
      <c r="M68">
        <v>0.99549745318676752</v>
      </c>
      <c r="N68">
        <v>-4.5127138068567106E-3</v>
      </c>
    </row>
    <row r="69" spans="1:14" x14ac:dyDescent="0.25">
      <c r="A69">
        <v>15</v>
      </c>
      <c r="B69">
        <v>138.30044599999999</v>
      </c>
      <c r="C69">
        <f t="shared" si="6"/>
        <v>8.114521225718839</v>
      </c>
      <c r="D69">
        <f>C69/C71</f>
        <v>0.97044244687614289</v>
      </c>
      <c r="E69">
        <f t="shared" si="7"/>
        <v>-3.0003180680591993E-2</v>
      </c>
      <c r="J69">
        <v>0</v>
      </c>
      <c r="K69">
        <v>154.90495300000001</v>
      </c>
      <c r="L69">
        <v>9.0948900631752956</v>
      </c>
      <c r="M69" s="1">
        <v>1</v>
      </c>
      <c r="N69">
        <v>0</v>
      </c>
    </row>
    <row r="70" spans="1:14" x14ac:dyDescent="0.25">
      <c r="A70">
        <v>0</v>
      </c>
      <c r="B70">
        <v>142.506775</v>
      </c>
      <c r="C70">
        <f t="shared" si="6"/>
        <v>8.3628727047292912</v>
      </c>
      <c r="D70">
        <f>C70/C71</f>
        <v>1.0001436221238373</v>
      </c>
      <c r="E70">
        <f t="shared" si="7"/>
        <v>1.4361181116751795E-4</v>
      </c>
      <c r="J70">
        <v>0</v>
      </c>
      <c r="K70">
        <v>142.506775</v>
      </c>
      <c r="L70">
        <v>8.3628727047292912</v>
      </c>
      <c r="M70">
        <v>1.0001436221238373</v>
      </c>
      <c r="N70">
        <v>1.4361181116751795E-4</v>
      </c>
    </row>
    <row r="71" spans="1:14" x14ac:dyDescent="0.25">
      <c r="A71">
        <v>0</v>
      </c>
      <c r="B71">
        <v>142.486435</v>
      </c>
      <c r="C71">
        <f t="shared" si="6"/>
        <v>8.3616717836688892</v>
      </c>
      <c r="D71" s="1">
        <f>C71/C71</f>
        <v>1</v>
      </c>
      <c r="E71">
        <f t="shared" si="7"/>
        <v>0</v>
      </c>
      <c r="J71">
        <v>0</v>
      </c>
      <c r="K71">
        <v>142.486435</v>
      </c>
      <c r="L71">
        <v>8.3616717836688892</v>
      </c>
      <c r="M71" s="1">
        <v>1</v>
      </c>
      <c r="N71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E8A39-E20C-445F-B57E-FCA76C5B99F3}">
  <dimension ref="A1:X71"/>
  <sheetViews>
    <sheetView topLeftCell="D1" workbookViewId="0">
      <selection activeCell="X23" sqref="X23"/>
    </sheetView>
  </sheetViews>
  <sheetFormatPr defaultRowHeight="15" x14ac:dyDescent="0.25"/>
  <cols>
    <col min="1" max="1" width="10.140625" bestFit="1" customWidth="1"/>
    <col min="2" max="2" width="16.85546875" bestFit="1" customWidth="1"/>
  </cols>
  <sheetData>
    <row r="1" spans="1:24" x14ac:dyDescent="0.25">
      <c r="A1" t="s">
        <v>13</v>
      </c>
      <c r="B1" t="s">
        <v>1</v>
      </c>
      <c r="C1" t="s">
        <v>2</v>
      </c>
      <c r="D1" t="s">
        <v>3</v>
      </c>
      <c r="E1" t="s">
        <v>4</v>
      </c>
      <c r="I1" t="s">
        <v>13</v>
      </c>
      <c r="J1" t="s">
        <v>1</v>
      </c>
      <c r="K1" t="s">
        <v>2</v>
      </c>
      <c r="L1" t="s">
        <v>3</v>
      </c>
      <c r="M1" t="s">
        <v>4</v>
      </c>
    </row>
    <row r="2" spans="1:24" x14ac:dyDescent="0.25">
      <c r="A2">
        <v>120</v>
      </c>
      <c r="B2">
        <v>114.67379800000001</v>
      </c>
      <c r="C2">
        <v>6.7195487984885158</v>
      </c>
      <c r="D2">
        <v>0.76014306845374691</v>
      </c>
      <c r="E2">
        <v>-0.27424861545272872</v>
      </c>
      <c r="I2">
        <v>120</v>
      </c>
      <c r="J2">
        <v>114.67379800000001</v>
      </c>
      <c r="K2">
        <v>6.7195487984885158</v>
      </c>
      <c r="L2">
        <v>0.76014306845374691</v>
      </c>
      <c r="M2">
        <v>-0.27424861545272872</v>
      </c>
    </row>
    <row r="3" spans="1:24" x14ac:dyDescent="0.25">
      <c r="A3">
        <v>120</v>
      </c>
      <c r="B3">
        <v>114.78733800000001</v>
      </c>
      <c r="C3">
        <v>6.7262524650174171</v>
      </c>
      <c r="D3">
        <v>0.76090141485437368</v>
      </c>
      <c r="E3">
        <v>-0.27325147635287556</v>
      </c>
      <c r="I3">
        <v>120</v>
      </c>
      <c r="J3">
        <v>114.78733800000001</v>
      </c>
      <c r="K3">
        <v>6.7262524650174171</v>
      </c>
      <c r="L3">
        <v>0.76090141485437368</v>
      </c>
      <c r="M3">
        <v>-0.27325147635287556</v>
      </c>
    </row>
    <row r="4" spans="1:24" x14ac:dyDescent="0.25">
      <c r="A4">
        <v>90</v>
      </c>
      <c r="B4">
        <v>123.51866099999999</v>
      </c>
      <c r="C4">
        <v>7.241770148196256</v>
      </c>
      <c r="D4">
        <v>0.81921890093645622</v>
      </c>
      <c r="E4">
        <v>-0.19940395253086066</v>
      </c>
      <c r="I4">
        <v>120</v>
      </c>
      <c r="J4">
        <v>82.596085000000002</v>
      </c>
      <c r="K4">
        <v>4.8256057743402012</v>
      </c>
      <c r="L4">
        <v>0.55728277771825241</v>
      </c>
      <c r="M4">
        <v>-0.58468248795565725</v>
      </c>
    </row>
    <row r="5" spans="1:24" x14ac:dyDescent="0.25">
      <c r="A5">
        <v>90</v>
      </c>
      <c r="B5">
        <v>126.57678199999999</v>
      </c>
      <c r="C5">
        <v>7.4223287477121085</v>
      </c>
      <c r="D5">
        <v>0.83964443425538449</v>
      </c>
      <c r="E5">
        <v>-0.17477676931147362</v>
      </c>
      <c r="I5">
        <v>120</v>
      </c>
      <c r="J5">
        <v>82.896141</v>
      </c>
      <c r="K5">
        <v>4.8433217807167734</v>
      </c>
      <c r="L5">
        <v>0.55932870225193654</v>
      </c>
      <c r="M5">
        <v>-0.58101796030230046</v>
      </c>
    </row>
    <row r="6" spans="1:24" x14ac:dyDescent="0.25">
      <c r="A6">
        <v>60</v>
      </c>
      <c r="B6">
        <v>133.17639199999999</v>
      </c>
      <c r="C6">
        <v>7.8119851213319942</v>
      </c>
      <c r="D6">
        <v>0.88372397000525582</v>
      </c>
      <c r="E6">
        <v>-0.12361051623030307</v>
      </c>
      <c r="I6">
        <v>120</v>
      </c>
      <c r="J6">
        <v>77.345016000000001</v>
      </c>
      <c r="K6">
        <v>4.5155704079825227</v>
      </c>
      <c r="L6">
        <v>0.50641399522506181</v>
      </c>
      <c r="M6">
        <v>-0.68040077183369818</v>
      </c>
      <c r="O6" t="s">
        <v>14</v>
      </c>
      <c r="P6" t="s">
        <v>5</v>
      </c>
      <c r="R6" t="s">
        <v>3</v>
      </c>
      <c r="U6" t="s">
        <v>3</v>
      </c>
      <c r="X6" t="s">
        <v>3</v>
      </c>
    </row>
    <row r="7" spans="1:24" x14ac:dyDescent="0.25">
      <c r="A7">
        <v>60</v>
      </c>
      <c r="B7">
        <v>134.70510899999999</v>
      </c>
      <c r="C7">
        <v>7.9022441400484134</v>
      </c>
      <c r="D7">
        <v>0.8939344423896749</v>
      </c>
      <c r="E7">
        <v>-0.11212283715776614</v>
      </c>
      <c r="I7">
        <v>120</v>
      </c>
      <c r="J7">
        <v>77.847922999999994</v>
      </c>
      <c r="K7">
        <v>4.5452632107220872</v>
      </c>
      <c r="L7">
        <v>0.5097439955364711</v>
      </c>
      <c r="M7">
        <v>-0.67384664882898138</v>
      </c>
      <c r="P7">
        <v>120</v>
      </c>
      <c r="Q7">
        <v>0.55728277771825241</v>
      </c>
      <c r="R7">
        <v>0.55932870225193654</v>
      </c>
      <c r="S7">
        <v>0.50641399522506181</v>
      </c>
      <c r="T7">
        <v>0.5097439955364711</v>
      </c>
      <c r="V7">
        <f>AVERAGE(Q7:T7)</f>
        <v>0.53319236768293043</v>
      </c>
      <c r="W7">
        <f>_xlfn.STDEV.S(Q7:T7)</f>
        <v>2.904228657311124E-2</v>
      </c>
    </row>
    <row r="8" spans="1:24" x14ac:dyDescent="0.25">
      <c r="A8">
        <v>45</v>
      </c>
      <c r="B8">
        <v>140.54574600000001</v>
      </c>
      <c r="C8">
        <v>8.2470889767963627</v>
      </c>
      <c r="D8">
        <v>0.93294471230615805</v>
      </c>
      <c r="E8">
        <v>-6.9409337869010962E-2</v>
      </c>
      <c r="I8">
        <v>90</v>
      </c>
      <c r="J8">
        <v>123.51866099999999</v>
      </c>
      <c r="K8">
        <v>7.241770148196256</v>
      </c>
      <c r="L8">
        <v>0.81921890093645622</v>
      </c>
      <c r="M8">
        <v>-0.19940395253086066</v>
      </c>
      <c r="P8">
        <v>90</v>
      </c>
      <c r="Q8">
        <v>0.66921784024701536</v>
      </c>
      <c r="R8">
        <v>0.66849448861930272</v>
      </c>
      <c r="S8">
        <v>0.61036753653376308</v>
      </c>
      <c r="T8">
        <v>0.62163381896740044</v>
      </c>
      <c r="V8">
        <f>AVERAGE(Q8:T8)</f>
        <v>0.64242842109187037</v>
      </c>
      <c r="W8">
        <f>_xlfn.STDEV.S(Q8:T8)</f>
        <v>3.086221341801872E-2</v>
      </c>
    </row>
    <row r="9" spans="1:24" x14ac:dyDescent="0.25">
      <c r="A9">
        <v>45</v>
      </c>
      <c r="B9">
        <v>141.87678500000001</v>
      </c>
      <c r="C9">
        <v>8.3256766251402254</v>
      </c>
      <c r="D9">
        <v>0.94183487114660069</v>
      </c>
      <c r="E9">
        <v>-5.9925315794634441E-2</v>
      </c>
      <c r="I9">
        <v>90</v>
      </c>
      <c r="J9">
        <v>126.57678199999999</v>
      </c>
      <c r="K9">
        <v>7.4223287477121085</v>
      </c>
      <c r="L9">
        <v>0.83964443425538449</v>
      </c>
      <c r="M9">
        <v>-0.17477676931147362</v>
      </c>
      <c r="P9">
        <v>60</v>
      </c>
      <c r="Q9">
        <v>0.76598076483468813</v>
      </c>
      <c r="R9">
        <v>0.77529307069819675</v>
      </c>
      <c r="S9">
        <v>0.74547748186007745</v>
      </c>
      <c r="T9">
        <v>0.73820560799076107</v>
      </c>
      <c r="V9">
        <f>AVERAGE(Q9:T9)</f>
        <v>0.75623923134593085</v>
      </c>
      <c r="W9">
        <f>_xlfn.STDEV.S(Q9:T9)</f>
        <v>1.7310623829380298E-2</v>
      </c>
    </row>
    <row r="10" spans="1:24" x14ac:dyDescent="0.25">
      <c r="A10">
        <v>30</v>
      </c>
      <c r="B10">
        <v>146.13575700000001</v>
      </c>
      <c r="C10">
        <v>8.5771362697053792</v>
      </c>
      <c r="D10">
        <v>0.97028102304522823</v>
      </c>
      <c r="E10">
        <v>-3.0169534964227748E-2</v>
      </c>
      <c r="I10">
        <v>90</v>
      </c>
      <c r="J10">
        <v>99.012519999999995</v>
      </c>
      <c r="K10">
        <v>5.7948704020782893</v>
      </c>
      <c r="L10">
        <v>0.66921784024701536</v>
      </c>
      <c r="M10">
        <v>-0.40164565115874279</v>
      </c>
      <c r="P10">
        <v>45</v>
      </c>
      <c r="Q10">
        <v>0.81590989837157479</v>
      </c>
      <c r="R10">
        <v>0.82300580417286073</v>
      </c>
      <c r="S10">
        <v>0.78511087332998808</v>
      </c>
      <c r="T10">
        <v>0.7903800536909884</v>
      </c>
      <c r="V10">
        <f>AVERAGE(Q10:T10)</f>
        <v>0.80360165739135292</v>
      </c>
      <c r="W10">
        <f>_xlfn.STDEV.S(Q10:T10)</f>
        <v>1.8661311207585154E-2</v>
      </c>
    </row>
    <row r="11" spans="1:24" x14ac:dyDescent="0.25">
      <c r="A11">
        <v>30</v>
      </c>
      <c r="B11">
        <v>147.02342200000001</v>
      </c>
      <c r="C11">
        <v>8.6295460825411823</v>
      </c>
      <c r="D11">
        <v>0.97620983718748955</v>
      </c>
      <c r="E11">
        <v>-2.407771855928343E-2</v>
      </c>
      <c r="I11">
        <v>90</v>
      </c>
      <c r="J11">
        <v>98.906433000000007</v>
      </c>
      <c r="K11">
        <v>5.7886067780598687</v>
      </c>
      <c r="L11">
        <v>0.66849448861930272</v>
      </c>
      <c r="M11">
        <v>-0.40272712687307322</v>
      </c>
      <c r="P11">
        <v>30</v>
      </c>
      <c r="Q11">
        <v>0.88309533921323213</v>
      </c>
      <c r="R11">
        <v>0.89312578738904636</v>
      </c>
      <c r="S11">
        <v>0.85249867952327751</v>
      </c>
      <c r="T11">
        <v>0.86011033582946561</v>
      </c>
      <c r="V11">
        <f>AVERAGE(Q11:T11)</f>
        <v>0.8722075354887554</v>
      </c>
      <c r="W11">
        <f>_xlfn.STDEV.S(Q11:T11)</f>
        <v>1.9069161627886962E-2</v>
      </c>
    </row>
    <row r="12" spans="1:24" x14ac:dyDescent="0.25">
      <c r="A12">
        <v>15</v>
      </c>
      <c r="B12">
        <v>149.73933400000001</v>
      </c>
      <c r="C12">
        <v>8.7898998642026331</v>
      </c>
      <c r="D12">
        <v>0.99434971819523155</v>
      </c>
      <c r="E12">
        <v>-5.6663050326793878E-3</v>
      </c>
      <c r="I12">
        <v>90</v>
      </c>
      <c r="J12">
        <v>93.044403000000003</v>
      </c>
      <c r="K12">
        <v>5.4424988486744992</v>
      </c>
      <c r="L12">
        <v>0.61036753653376308</v>
      </c>
      <c r="M12">
        <v>-0.49369398434861123</v>
      </c>
      <c r="P12">
        <v>15</v>
      </c>
      <c r="Q12">
        <v>0.94936832482312583</v>
      </c>
      <c r="R12">
        <v>0.945511815443283</v>
      </c>
      <c r="S12">
        <v>0.94562710929226057</v>
      </c>
      <c r="T12">
        <v>0.93955392614781863</v>
      </c>
      <c r="V12">
        <f>AVERAGE(Q12:T12)</f>
        <v>0.94501529392662198</v>
      </c>
      <c r="W12">
        <f>_xlfn.STDEV.S(Q12:T12)</f>
        <v>4.0577607806690378E-3</v>
      </c>
    </row>
    <row r="13" spans="1:24" x14ac:dyDescent="0.25">
      <c r="A13">
        <v>15</v>
      </c>
      <c r="B13">
        <v>149.90699799999999</v>
      </c>
      <c r="C13">
        <v>8.7997991379819318</v>
      </c>
      <c r="D13">
        <v>0.99546956486525684</v>
      </c>
      <c r="E13">
        <v>-4.5407286571878753E-3</v>
      </c>
      <c r="I13">
        <v>90</v>
      </c>
      <c r="J13">
        <v>94.745872000000006</v>
      </c>
      <c r="K13">
        <v>5.5429575485623186</v>
      </c>
      <c r="L13">
        <v>0.62163381896740044</v>
      </c>
      <c r="M13">
        <v>-0.47540407509045762</v>
      </c>
    </row>
    <row r="14" spans="1:24" x14ac:dyDescent="0.25">
      <c r="A14">
        <v>0</v>
      </c>
      <c r="B14">
        <v>148.770859</v>
      </c>
      <c r="C14">
        <v>8.7327188404085732</v>
      </c>
      <c r="D14">
        <v>0.98788116499506418</v>
      </c>
      <c r="E14">
        <v>-1.2192866813366199E-2</v>
      </c>
      <c r="I14">
        <v>60</v>
      </c>
      <c r="J14">
        <v>133.17639199999999</v>
      </c>
      <c r="K14">
        <v>7.8119851213319942</v>
      </c>
      <c r="L14">
        <v>0.88372397000525582</v>
      </c>
      <c r="M14">
        <v>-0.12361051623030307</v>
      </c>
    </row>
    <row r="15" spans="1:24" x14ac:dyDescent="0.25">
      <c r="A15">
        <v>0</v>
      </c>
      <c r="B15">
        <v>150.585297</v>
      </c>
      <c r="C15">
        <v>8.8398474936529485</v>
      </c>
      <c r="D15">
        <v>1</v>
      </c>
      <c r="E15">
        <v>0</v>
      </c>
      <c r="I15">
        <v>60</v>
      </c>
      <c r="J15">
        <v>134.70510899999999</v>
      </c>
      <c r="K15">
        <v>7.9022441400484134</v>
      </c>
      <c r="L15">
        <v>0.8939344423896749</v>
      </c>
      <c r="M15">
        <v>-0.11212283715776614</v>
      </c>
    </row>
    <row r="16" spans="1:24" x14ac:dyDescent="0.25">
      <c r="A16">
        <v>120</v>
      </c>
      <c r="B16">
        <v>82.596085000000002</v>
      </c>
      <c r="C16">
        <v>4.8256057743402012</v>
      </c>
      <c r="D16">
        <v>0.55728277771825241</v>
      </c>
      <c r="E16">
        <v>-0.58468248795565725</v>
      </c>
      <c r="I16">
        <v>60</v>
      </c>
      <c r="J16">
        <v>113.20380400000001</v>
      </c>
      <c r="K16">
        <v>6.6327569227135852</v>
      </c>
      <c r="L16">
        <v>0.76598076483468813</v>
      </c>
      <c r="M16">
        <v>-0.26659822073870604</v>
      </c>
    </row>
    <row r="17" spans="1:23" x14ac:dyDescent="0.25">
      <c r="A17">
        <v>120</v>
      </c>
      <c r="B17">
        <v>82.896141</v>
      </c>
      <c r="C17">
        <v>4.8433217807167734</v>
      </c>
      <c r="D17">
        <v>0.55932870225193654</v>
      </c>
      <c r="E17">
        <v>-0.58101796030230046</v>
      </c>
      <c r="I17">
        <v>60</v>
      </c>
      <c r="J17">
        <v>114.56955000000001</v>
      </c>
      <c r="K17">
        <v>6.7133937533211308</v>
      </c>
      <c r="L17">
        <v>0.77529307069819675</v>
      </c>
      <c r="M17">
        <v>-0.25451416537204252</v>
      </c>
    </row>
    <row r="18" spans="1:23" x14ac:dyDescent="0.25">
      <c r="A18">
        <v>90</v>
      </c>
      <c r="B18">
        <v>99.012519999999995</v>
      </c>
      <c r="C18">
        <v>5.7948704020782893</v>
      </c>
      <c r="D18">
        <v>0.66921784024701536</v>
      </c>
      <c r="E18">
        <v>-0.40164565115874279</v>
      </c>
      <c r="I18">
        <v>60</v>
      </c>
      <c r="J18">
        <v>113.449127</v>
      </c>
      <c r="K18">
        <v>6.647241365058747</v>
      </c>
      <c r="L18">
        <v>0.74547748186007745</v>
      </c>
      <c r="M18">
        <v>-0.29373035065261466</v>
      </c>
    </row>
    <row r="19" spans="1:23" x14ac:dyDescent="0.25">
      <c r="A19">
        <v>90</v>
      </c>
      <c r="B19">
        <v>98.906433000000007</v>
      </c>
      <c r="C19">
        <v>5.7886067780598687</v>
      </c>
      <c r="D19">
        <v>0.66849448861930272</v>
      </c>
      <c r="E19">
        <v>-0.40272712687307322</v>
      </c>
      <c r="I19">
        <v>60</v>
      </c>
      <c r="J19">
        <v>112.35090599999999</v>
      </c>
      <c r="K19">
        <v>6.5823998346814658</v>
      </c>
      <c r="L19">
        <v>0.73820560799076107</v>
      </c>
      <c r="M19">
        <v>-0.30353289157038993</v>
      </c>
    </row>
    <row r="20" spans="1:23" x14ac:dyDescent="0.25">
      <c r="A20">
        <v>60</v>
      </c>
      <c r="B20">
        <v>113.20380400000001</v>
      </c>
      <c r="C20">
        <v>6.6327569227135852</v>
      </c>
      <c r="D20">
        <v>0.76598076483468813</v>
      </c>
      <c r="E20">
        <v>-0.26659822073870604</v>
      </c>
      <c r="I20">
        <v>45</v>
      </c>
      <c r="J20">
        <v>140.54574600000001</v>
      </c>
      <c r="K20">
        <v>8.2470889767963627</v>
      </c>
      <c r="L20">
        <v>0.93294471230615805</v>
      </c>
      <c r="M20">
        <v>-6.9409337869010962E-2</v>
      </c>
    </row>
    <row r="21" spans="1:23" x14ac:dyDescent="0.25">
      <c r="A21">
        <v>60</v>
      </c>
      <c r="B21">
        <v>114.56955000000001</v>
      </c>
      <c r="C21">
        <v>6.7133937533211308</v>
      </c>
      <c r="D21">
        <v>0.77529307069819675</v>
      </c>
      <c r="E21">
        <v>-0.25451416537204252</v>
      </c>
      <c r="I21">
        <v>45</v>
      </c>
      <c r="J21">
        <v>141.87678500000001</v>
      </c>
      <c r="K21">
        <v>8.3256766251402254</v>
      </c>
      <c r="L21">
        <v>0.94183487114660069</v>
      </c>
      <c r="M21">
        <v>-5.9925315794634441E-2</v>
      </c>
    </row>
    <row r="22" spans="1:23" x14ac:dyDescent="0.25">
      <c r="A22">
        <v>45</v>
      </c>
      <c r="B22">
        <v>120.526428</v>
      </c>
      <c r="C22">
        <v>7.0651017299403662</v>
      </c>
      <c r="D22">
        <v>0.81590989837157479</v>
      </c>
      <c r="E22">
        <v>-0.20345134877690513</v>
      </c>
      <c r="I22">
        <v>45</v>
      </c>
      <c r="J22">
        <v>120.526428</v>
      </c>
      <c r="K22">
        <v>7.0651017299403662</v>
      </c>
      <c r="L22">
        <v>0.81590989837157479</v>
      </c>
      <c r="M22">
        <v>-0.20345134877690513</v>
      </c>
    </row>
    <row r="23" spans="1:23" x14ac:dyDescent="0.25">
      <c r="A23">
        <v>45</v>
      </c>
      <c r="B23">
        <v>121.567116</v>
      </c>
      <c r="C23">
        <v>7.1265463777528479</v>
      </c>
      <c r="D23">
        <v>0.82300580417286073</v>
      </c>
      <c r="E23">
        <v>-0.19479202587202474</v>
      </c>
      <c r="I23">
        <v>45</v>
      </c>
      <c r="J23">
        <v>121.567116</v>
      </c>
      <c r="K23">
        <v>7.1265463777528479</v>
      </c>
      <c r="L23">
        <v>0.82300580417286073</v>
      </c>
      <c r="M23">
        <v>-0.19479202587202474</v>
      </c>
      <c r="O23" t="s">
        <v>5</v>
      </c>
      <c r="T23" t="s">
        <v>6</v>
      </c>
      <c r="W23" t="s">
        <v>11</v>
      </c>
    </row>
    <row r="24" spans="1:23" x14ac:dyDescent="0.25">
      <c r="A24">
        <v>30</v>
      </c>
      <c r="B24">
        <v>130.37986799999999</v>
      </c>
      <c r="C24">
        <v>7.6468718190942893</v>
      </c>
      <c r="D24">
        <v>0.88309533921323213</v>
      </c>
      <c r="E24">
        <v>-0.12432211227781099</v>
      </c>
      <c r="I24">
        <v>45</v>
      </c>
      <c r="J24">
        <v>119.434685</v>
      </c>
      <c r="K24">
        <v>7.0006426757985469</v>
      </c>
      <c r="L24">
        <v>0.78511087332998808</v>
      </c>
      <c r="M24">
        <v>-0.2419303312623329</v>
      </c>
      <c r="O24">
        <v>120</v>
      </c>
      <c r="P24">
        <v>-0.58468248795565725</v>
      </c>
      <c r="Q24">
        <v>-0.58101796030230046</v>
      </c>
      <c r="R24">
        <v>-0.68040077183369818</v>
      </c>
      <c r="S24">
        <v>-0.67384664882898138</v>
      </c>
      <c r="U24">
        <f>AVERAGE(P24:S24)</f>
        <v>-0.62998696723015923</v>
      </c>
      <c r="V24">
        <f>_xlfn.STDEV.S(P24:S24)</f>
        <v>5.4515083070004036E-2</v>
      </c>
    </row>
    <row r="25" spans="1:23" x14ac:dyDescent="0.25">
      <c r="A25">
        <v>30</v>
      </c>
      <c r="B25">
        <v>131.85093699999999</v>
      </c>
      <c r="C25">
        <v>7.7337271653775739</v>
      </c>
      <c r="D25">
        <v>0.89312578738904636</v>
      </c>
      <c r="E25">
        <v>-0.11302784868714527</v>
      </c>
      <c r="I25">
        <v>45</v>
      </c>
      <c r="J25">
        <v>120.230453</v>
      </c>
      <c r="K25">
        <v>7.0476266753262085</v>
      </c>
      <c r="L25">
        <v>0.7903800536909884</v>
      </c>
      <c r="M25">
        <v>-0.2352413685817476</v>
      </c>
      <c r="O25">
        <v>90</v>
      </c>
      <c r="P25">
        <v>-0.40164565115874279</v>
      </c>
      <c r="Q25">
        <v>-0.40272712687307322</v>
      </c>
      <c r="R25">
        <v>-0.49369398434861123</v>
      </c>
      <c r="S25">
        <v>-0.47540407509045762</v>
      </c>
      <c r="U25">
        <f>AVERAGE(P25:S25)</f>
        <v>-0.44336770936772119</v>
      </c>
      <c r="V25">
        <f>_xlfn.STDEV.S(P25:S25)</f>
        <v>4.8136783471238676E-2</v>
      </c>
    </row>
    <row r="26" spans="1:23" x14ac:dyDescent="0.25">
      <c r="A26">
        <v>15</v>
      </c>
      <c r="B26">
        <v>140.09948700000001</v>
      </c>
      <c r="C26">
        <v>8.2207408041565806</v>
      </c>
      <c r="D26">
        <v>0.94936832482312583</v>
      </c>
      <c r="E26">
        <v>-5.195843678453297E-2</v>
      </c>
      <c r="I26">
        <v>30</v>
      </c>
      <c r="J26">
        <v>146.13575700000001</v>
      </c>
      <c r="K26">
        <v>8.5771362697053792</v>
      </c>
      <c r="L26">
        <v>0.97028102304522823</v>
      </c>
      <c r="M26">
        <v>-3.0169534964227748E-2</v>
      </c>
      <c r="O26">
        <v>60</v>
      </c>
      <c r="P26">
        <v>-0.26659822073870604</v>
      </c>
      <c r="Q26">
        <v>-0.25451416537204252</v>
      </c>
      <c r="R26">
        <v>-0.29373035065261466</v>
      </c>
      <c r="S26">
        <v>-0.30353289157038993</v>
      </c>
      <c r="U26">
        <f>AVERAGE(P26:S26)</f>
        <v>-0.27959390708343829</v>
      </c>
      <c r="V26">
        <f>_xlfn.STDEV.S(P26:S26)</f>
        <v>2.288227350980087E-2</v>
      </c>
    </row>
    <row r="27" spans="1:23" x14ac:dyDescent="0.25">
      <c r="A27">
        <v>15</v>
      </c>
      <c r="B27">
        <v>139.53389000000001</v>
      </c>
      <c r="C27">
        <v>8.1873466375391164</v>
      </c>
      <c r="D27">
        <v>0.945511815443283</v>
      </c>
      <c r="E27">
        <v>-5.60288944590265E-2</v>
      </c>
      <c r="I27">
        <v>30</v>
      </c>
      <c r="J27">
        <v>147.02342200000001</v>
      </c>
      <c r="K27">
        <v>8.6295460825411823</v>
      </c>
      <c r="L27">
        <v>0.97620983718748955</v>
      </c>
      <c r="M27">
        <v>-2.407771855928343E-2</v>
      </c>
      <c r="O27">
        <v>45</v>
      </c>
      <c r="P27">
        <v>-0.20345134877690513</v>
      </c>
      <c r="Q27">
        <v>-0.19479202587202474</v>
      </c>
      <c r="R27">
        <v>-0.2419303312623329</v>
      </c>
      <c r="S27">
        <v>-0.2352413685817476</v>
      </c>
      <c r="U27">
        <f>AVERAGE(P27:S27)</f>
        <v>-0.21885376862325259</v>
      </c>
      <c r="V27">
        <f>_xlfn.STDEV.S(P27:S27)</f>
        <v>2.3218406326192209E-2</v>
      </c>
    </row>
    <row r="28" spans="1:23" x14ac:dyDescent="0.25">
      <c r="A28">
        <v>0</v>
      </c>
      <c r="B28">
        <v>147.903595</v>
      </c>
      <c r="C28">
        <v>8.6815135502155041</v>
      </c>
      <c r="D28">
        <v>1.002580445296372</v>
      </c>
      <c r="E28">
        <v>2.5771216638150918E-3</v>
      </c>
      <c r="I28">
        <v>30</v>
      </c>
      <c r="J28">
        <v>130.37986799999999</v>
      </c>
      <c r="K28">
        <v>7.6468718190942893</v>
      </c>
      <c r="L28">
        <v>0.88309533921323213</v>
      </c>
      <c r="M28">
        <v>-0.12432211227781099</v>
      </c>
      <c r="O28">
        <v>30</v>
      </c>
      <c r="P28">
        <v>-0.12432211227781099</v>
      </c>
      <c r="Q28">
        <v>-0.11302784868714527</v>
      </c>
      <c r="R28">
        <v>-0.15958361877196686</v>
      </c>
      <c r="S28">
        <v>-0.15069460048787817</v>
      </c>
      <c r="U28">
        <f>AVERAGE(P28:S28)</f>
        <v>-0.13690704505620033</v>
      </c>
      <c r="V28">
        <f>_xlfn.STDEV.S(P28:S28)</f>
        <v>2.1854978323306927E-2</v>
      </c>
    </row>
    <row r="29" spans="1:23" x14ac:dyDescent="0.25">
      <c r="A29">
        <v>0</v>
      </c>
      <c r="B29">
        <v>147.52514600000001</v>
      </c>
      <c r="C29">
        <v>8.659169038200389</v>
      </c>
      <c r="D29">
        <v>1</v>
      </c>
      <c r="E29">
        <v>0</v>
      </c>
      <c r="I29">
        <v>30</v>
      </c>
      <c r="J29">
        <v>131.85093699999999</v>
      </c>
      <c r="K29">
        <v>7.7337271653775739</v>
      </c>
      <c r="L29">
        <v>0.89312578738904636</v>
      </c>
      <c r="M29">
        <v>-0.11302784868714527</v>
      </c>
      <c r="O29">
        <v>15</v>
      </c>
      <c r="P29">
        <v>-5.195843678453297E-2</v>
      </c>
      <c r="Q29">
        <v>-5.60288944590265E-2</v>
      </c>
      <c r="R29">
        <v>-5.5906963861953596E-2</v>
      </c>
      <c r="S29">
        <v>-6.2350063002240809E-2</v>
      </c>
      <c r="U29">
        <f>AVERAGE(P29:S29)</f>
        <v>-5.6561089526938467E-2</v>
      </c>
      <c r="V29">
        <f>_xlfn.STDEV.S(P29:S29)</f>
        <v>4.2975860720808005E-3</v>
      </c>
    </row>
    <row r="30" spans="1:23" x14ac:dyDescent="0.25">
      <c r="A30">
        <v>120</v>
      </c>
      <c r="B30">
        <v>77.345016000000001</v>
      </c>
      <c r="C30">
        <v>4.5155704079825227</v>
      </c>
      <c r="D30">
        <v>0.50641399522506181</v>
      </c>
      <c r="E30">
        <v>-0.68040077183369818</v>
      </c>
      <c r="I30">
        <v>30</v>
      </c>
      <c r="J30">
        <v>129.61180100000001</v>
      </c>
      <c r="K30">
        <v>7.6015233512428413</v>
      </c>
      <c r="L30">
        <v>0.85249867952327751</v>
      </c>
      <c r="M30">
        <v>-0.15958361877196686</v>
      </c>
      <c r="O30">
        <v>0</v>
      </c>
      <c r="Q30">
        <v>0</v>
      </c>
      <c r="R30">
        <v>-8.4845520961751217E-4</v>
      </c>
      <c r="S30" s="1">
        <v>0</v>
      </c>
      <c r="U30">
        <f>AVERAGE(P30:S30)</f>
        <v>-2.8281840320583737E-4</v>
      </c>
      <c r="V30">
        <f>_xlfn.STDEV.S(P30:S30)</f>
        <v>4.8985584366801097E-4</v>
      </c>
    </row>
    <row r="31" spans="1:23" x14ac:dyDescent="0.25">
      <c r="A31">
        <v>120</v>
      </c>
      <c r="B31">
        <v>77.847922999999994</v>
      </c>
      <c r="C31">
        <v>4.5452632107220872</v>
      </c>
      <c r="D31">
        <v>0.5097439955364711</v>
      </c>
      <c r="E31">
        <v>-0.67384664882898138</v>
      </c>
      <c r="I31">
        <v>30</v>
      </c>
      <c r="J31">
        <v>130.761337</v>
      </c>
      <c r="K31">
        <v>7.6693946389561312</v>
      </c>
      <c r="L31">
        <v>0.86011033582946561</v>
      </c>
      <c r="M31">
        <v>-0.15069460048787817</v>
      </c>
    </row>
    <row r="32" spans="1:23" x14ac:dyDescent="0.25">
      <c r="A32">
        <v>90</v>
      </c>
      <c r="B32">
        <v>93.044403000000003</v>
      </c>
      <c r="C32">
        <v>5.4424988486744992</v>
      </c>
      <c r="D32">
        <v>0.61036753653376308</v>
      </c>
      <c r="E32">
        <v>-0.49369398434861123</v>
      </c>
      <c r="I32">
        <v>15</v>
      </c>
      <c r="J32">
        <v>149.73933400000001</v>
      </c>
      <c r="K32">
        <v>8.7898998642026331</v>
      </c>
      <c r="L32">
        <v>0.99434971819523155</v>
      </c>
      <c r="M32">
        <v>-5.6663050326793878E-3</v>
      </c>
    </row>
    <row r="33" spans="1:13" x14ac:dyDescent="0.25">
      <c r="A33">
        <v>90</v>
      </c>
      <c r="B33">
        <v>94.745872000000006</v>
      </c>
      <c r="C33">
        <v>5.5429575485623186</v>
      </c>
      <c r="D33">
        <v>0.62163381896740044</v>
      </c>
      <c r="E33">
        <v>-0.47540407509045762</v>
      </c>
      <c r="I33">
        <v>15</v>
      </c>
      <c r="J33">
        <v>149.90699799999999</v>
      </c>
      <c r="K33">
        <v>8.7997991379819318</v>
      </c>
      <c r="L33">
        <v>0.99546956486525684</v>
      </c>
      <c r="M33">
        <v>-4.5407286571878753E-3</v>
      </c>
    </row>
    <row r="34" spans="1:13" x14ac:dyDescent="0.25">
      <c r="A34">
        <v>60</v>
      </c>
      <c r="B34">
        <v>113.449127</v>
      </c>
      <c r="C34">
        <v>6.647241365058747</v>
      </c>
      <c r="D34">
        <v>0.74547748186007745</v>
      </c>
      <c r="E34">
        <v>-0.29373035065261466</v>
      </c>
      <c r="I34">
        <v>15</v>
      </c>
      <c r="J34">
        <v>140.09948700000001</v>
      </c>
      <c r="K34">
        <v>8.2207408041565806</v>
      </c>
      <c r="L34">
        <v>0.94936832482312583</v>
      </c>
      <c r="M34">
        <v>-5.195843678453297E-2</v>
      </c>
    </row>
    <row r="35" spans="1:13" x14ac:dyDescent="0.25">
      <c r="A35">
        <v>60</v>
      </c>
      <c r="B35">
        <v>112.35090599999999</v>
      </c>
      <c r="C35">
        <v>6.5823998346814658</v>
      </c>
      <c r="D35">
        <v>0.73820560799076107</v>
      </c>
      <c r="E35">
        <v>-0.30353289157038993</v>
      </c>
      <c r="I35">
        <v>15</v>
      </c>
      <c r="J35">
        <v>139.53389000000001</v>
      </c>
      <c r="K35">
        <v>8.1873466375391164</v>
      </c>
      <c r="L35">
        <v>0.945511815443283</v>
      </c>
      <c r="M35">
        <v>-5.60288944590265E-2</v>
      </c>
    </row>
    <row r="36" spans="1:13" x14ac:dyDescent="0.25">
      <c r="A36">
        <v>45</v>
      </c>
      <c r="B36">
        <v>119.434685</v>
      </c>
      <c r="C36">
        <v>7.0006426757985469</v>
      </c>
      <c r="D36">
        <v>0.78511087332998808</v>
      </c>
      <c r="E36">
        <v>-0.2419303312623329</v>
      </c>
      <c r="I36">
        <v>15</v>
      </c>
      <c r="J36">
        <v>143.676346</v>
      </c>
      <c r="K36">
        <v>8.4319269055913075</v>
      </c>
      <c r="L36">
        <v>0.94562710929226057</v>
      </c>
      <c r="M36">
        <v>-5.5906963861953596E-2</v>
      </c>
    </row>
    <row r="37" spans="1:13" x14ac:dyDescent="0.25">
      <c r="A37">
        <v>45</v>
      </c>
      <c r="B37">
        <v>120.230453</v>
      </c>
      <c r="C37">
        <v>7.0476266753262085</v>
      </c>
      <c r="D37">
        <v>0.7903800536909884</v>
      </c>
      <c r="E37">
        <v>-0.2352413685817476</v>
      </c>
      <c r="I37">
        <v>15</v>
      </c>
      <c r="J37">
        <v>142.75915499999999</v>
      </c>
      <c r="K37">
        <v>8.3777738088209226</v>
      </c>
      <c r="L37">
        <v>0.93955392614781863</v>
      </c>
      <c r="M37">
        <v>-6.2350063002240809E-2</v>
      </c>
    </row>
    <row r="38" spans="1:13" x14ac:dyDescent="0.25">
      <c r="A38">
        <v>30</v>
      </c>
      <c r="B38">
        <v>129.61180100000001</v>
      </c>
      <c r="C38">
        <v>7.6015233512428413</v>
      </c>
      <c r="D38">
        <v>0.85249867952327751</v>
      </c>
      <c r="E38">
        <v>-0.15958361877196686</v>
      </c>
      <c r="I38">
        <v>0</v>
      </c>
      <c r="J38">
        <v>148.770859</v>
      </c>
      <c r="K38">
        <v>8.7327188404085732</v>
      </c>
      <c r="L38">
        <v>0.98788116499506418</v>
      </c>
      <c r="M38">
        <v>-1.2192866813366199E-2</v>
      </c>
    </row>
    <row r="39" spans="1:13" x14ac:dyDescent="0.25">
      <c r="A39">
        <v>30</v>
      </c>
      <c r="B39">
        <v>130.761337</v>
      </c>
      <c r="C39">
        <v>7.6693946389561312</v>
      </c>
      <c r="D39">
        <v>0.86011033582946561</v>
      </c>
      <c r="E39">
        <v>-0.15069460048787817</v>
      </c>
      <c r="I39">
        <v>0</v>
      </c>
      <c r="J39">
        <v>150.585297</v>
      </c>
      <c r="K39">
        <v>8.8398474936529485</v>
      </c>
      <c r="L39">
        <v>1</v>
      </c>
      <c r="M39">
        <v>0</v>
      </c>
    </row>
    <row r="40" spans="1:13" x14ac:dyDescent="0.25">
      <c r="A40">
        <v>15</v>
      </c>
      <c r="B40">
        <v>143.676346</v>
      </c>
      <c r="C40">
        <v>8.4319269055913075</v>
      </c>
      <c r="D40">
        <v>0.94562710929226057</v>
      </c>
      <c r="E40">
        <v>-5.5906963861953596E-2</v>
      </c>
      <c r="I40">
        <v>0</v>
      </c>
      <c r="J40">
        <v>147.903595</v>
      </c>
      <c r="K40">
        <v>8.6815135502155041</v>
      </c>
      <c r="L40">
        <v>1.002580445296372</v>
      </c>
      <c r="M40">
        <v>2.5771216638150918E-3</v>
      </c>
    </row>
    <row r="41" spans="1:13" x14ac:dyDescent="0.25">
      <c r="A41">
        <v>15</v>
      </c>
      <c r="B41">
        <v>142.75915499999999</v>
      </c>
      <c r="C41">
        <v>8.3777738088209226</v>
      </c>
      <c r="D41">
        <v>0.93955392614781863</v>
      </c>
      <c r="E41">
        <v>-6.2350063002240809E-2</v>
      </c>
      <c r="I41">
        <v>0</v>
      </c>
      <c r="J41">
        <v>147.52514600000001</v>
      </c>
      <c r="K41">
        <v>8.659169038200389</v>
      </c>
      <c r="L41">
        <v>1</v>
      </c>
      <c r="M41">
        <v>0</v>
      </c>
    </row>
    <row r="42" spans="1:13" x14ac:dyDescent="0.25">
      <c r="A42">
        <v>0</v>
      </c>
      <c r="B42">
        <v>151.759827</v>
      </c>
      <c r="C42">
        <v>8.909194485446065</v>
      </c>
      <c r="D42">
        <v>0.99915190462672832</v>
      </c>
      <c r="E42">
        <v>-8.4845520961751217E-4</v>
      </c>
      <c r="I42">
        <v>0</v>
      </c>
      <c r="J42">
        <v>151.759827</v>
      </c>
      <c r="K42">
        <v>8.909194485446065</v>
      </c>
      <c r="L42">
        <v>0.99915190462672832</v>
      </c>
      <c r="M42">
        <v>-8.4845520961751217E-4</v>
      </c>
    </row>
    <row r="43" spans="1:13" x14ac:dyDescent="0.25">
      <c r="A43">
        <v>0</v>
      </c>
      <c r="B43">
        <v>151.88790900000001</v>
      </c>
      <c r="C43" s="1">
        <v>8.9167567455865857</v>
      </c>
      <c r="D43" s="1">
        <v>1</v>
      </c>
      <c r="E43" s="1">
        <v>0</v>
      </c>
      <c r="I43">
        <v>0</v>
      </c>
      <c r="J43">
        <v>151.88790900000001</v>
      </c>
      <c r="K43" s="1">
        <v>8.9167567455865857</v>
      </c>
      <c r="L43" s="1">
        <v>1</v>
      </c>
      <c r="M43" s="1">
        <v>0</v>
      </c>
    </row>
    <row r="44" spans="1:13" x14ac:dyDescent="0.25">
      <c r="C44" s="1"/>
      <c r="D44" s="1"/>
      <c r="E44" s="1"/>
    </row>
    <row r="57" spans="4:4" x14ac:dyDescent="0.25">
      <c r="D57" s="1"/>
    </row>
    <row r="71" spans="4:4" x14ac:dyDescent="0.25">
      <c r="D71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41DDA-5DCA-4C91-8C35-696E091C882B}">
  <dimension ref="A1:AE85"/>
  <sheetViews>
    <sheetView topLeftCell="C1" zoomScaleNormal="100" workbookViewId="0">
      <selection activeCell="X31" sqref="X31"/>
    </sheetView>
  </sheetViews>
  <sheetFormatPr defaultRowHeight="15" x14ac:dyDescent="0.25"/>
  <sheetData>
    <row r="1" spans="1:31" x14ac:dyDescent="0.25">
      <c r="A1" t="s">
        <v>0</v>
      </c>
      <c r="B1" t="s">
        <v>1</v>
      </c>
      <c r="D1" t="s">
        <v>3</v>
      </c>
      <c r="E1" t="s">
        <v>11</v>
      </c>
      <c r="I1" t="s">
        <v>5</v>
      </c>
      <c r="J1" t="s">
        <v>1</v>
      </c>
      <c r="K1" t="s">
        <v>7</v>
      </c>
      <c r="L1" t="s">
        <v>3</v>
      </c>
      <c r="M1" t="s">
        <v>8</v>
      </c>
    </row>
    <row r="2" spans="1:31" x14ac:dyDescent="0.25">
      <c r="A2">
        <v>120</v>
      </c>
      <c r="B2">
        <v>80.179114999999996</v>
      </c>
      <c r="C2">
        <f>(B2-0.8648)/16.937</f>
        <v>4.6829022258959663</v>
      </c>
      <c r="D2">
        <f>C2/C15</f>
        <v>0.55971474717029346</v>
      </c>
      <c r="E2">
        <f>LN(D2)</f>
        <v>-0.58032800508408156</v>
      </c>
      <c r="I2">
        <v>120</v>
      </c>
      <c r="J2">
        <v>80.179114999999996</v>
      </c>
      <c r="K2">
        <v>4.6829022258959663</v>
      </c>
      <c r="L2">
        <v>0.55971474717029346</v>
      </c>
      <c r="M2">
        <v>-0.58032800508408156</v>
      </c>
    </row>
    <row r="3" spans="1:31" x14ac:dyDescent="0.25">
      <c r="A3">
        <v>120</v>
      </c>
      <c r="B3">
        <v>85.039626999999996</v>
      </c>
      <c r="C3">
        <f t="shared" ref="C3:C66" si="0">(B3-0.8648)/16.937</f>
        <v>4.9698781956662916</v>
      </c>
      <c r="D3">
        <f>C3/C15</f>
        <v>0.59401498975825728</v>
      </c>
      <c r="E3">
        <f t="shared" ref="E3:E29" si="1">LN(D3)</f>
        <v>-0.52085072465463511</v>
      </c>
      <c r="I3">
        <v>120</v>
      </c>
      <c r="J3">
        <v>85.039626999999996</v>
      </c>
      <c r="K3">
        <v>4.9698781956662916</v>
      </c>
      <c r="L3">
        <v>0.59401498975825728</v>
      </c>
      <c r="M3">
        <v>-0.52085072465463511</v>
      </c>
    </row>
    <row r="4" spans="1:31" x14ac:dyDescent="0.25">
      <c r="A4">
        <v>90</v>
      </c>
      <c r="B4">
        <v>95.126816000000005</v>
      </c>
      <c r="C4">
        <f t="shared" si="0"/>
        <v>5.5654493711991497</v>
      </c>
      <c r="D4">
        <f>C4/C15</f>
        <v>0.66519947191376694</v>
      </c>
      <c r="E4">
        <f t="shared" si="1"/>
        <v>-0.40766832553955606</v>
      </c>
      <c r="I4">
        <v>120</v>
      </c>
      <c r="J4">
        <v>79.787909999999997</v>
      </c>
      <c r="K4">
        <v>4.6598045698766004</v>
      </c>
      <c r="L4">
        <v>0.56258175674143585</v>
      </c>
      <c r="M4">
        <v>-0.57521881014706111</v>
      </c>
      <c r="P4" t="s">
        <v>5</v>
      </c>
      <c r="R4" t="s">
        <v>3</v>
      </c>
      <c r="Y4" t="s">
        <v>3</v>
      </c>
      <c r="AD4" t="s">
        <v>3</v>
      </c>
    </row>
    <row r="5" spans="1:31" x14ac:dyDescent="0.25">
      <c r="A5">
        <v>90</v>
      </c>
      <c r="B5">
        <v>97.767746000000002</v>
      </c>
      <c r="C5">
        <f t="shared" si="0"/>
        <v>5.7213760406211254</v>
      </c>
      <c r="D5">
        <f>C5/C15</f>
        <v>0.6838363026957569</v>
      </c>
      <c r="E5">
        <f t="shared" si="1"/>
        <v>-0.38003671354625101</v>
      </c>
      <c r="I5">
        <v>120</v>
      </c>
      <c r="J5">
        <v>84.571770000000001</v>
      </c>
      <c r="K5">
        <v>4.9422548267107516</v>
      </c>
      <c r="L5">
        <v>0.5966821914912207</v>
      </c>
      <c r="M5">
        <v>-0.51637064989491199</v>
      </c>
      <c r="P5">
        <v>120</v>
      </c>
      <c r="Q5">
        <v>0.55971474717029346</v>
      </c>
      <c r="R5">
        <v>0.59401498975825728</v>
      </c>
      <c r="S5">
        <v>0.56258175674143585</v>
      </c>
      <c r="T5">
        <v>0.5966821914912207</v>
      </c>
      <c r="U5">
        <v>0.59914161291304091</v>
      </c>
      <c r="V5">
        <v>0.60214535260588564</v>
      </c>
      <c r="W5">
        <v>0.5801392400010883</v>
      </c>
      <c r="X5">
        <v>0.57977164685543869</v>
      </c>
      <c r="Y5">
        <v>0.56532175300066789</v>
      </c>
      <c r="Z5">
        <v>0.59398246419341916</v>
      </c>
      <c r="AD5">
        <f>AVERAGE(Q5:AB5)</f>
        <v>0.58334957547307476</v>
      </c>
      <c r="AE5">
        <f>_xlfn.STDEV.S(Q5:AB5)</f>
        <v>1.6142612113895217E-2</v>
      </c>
    </row>
    <row r="6" spans="1:31" x14ac:dyDescent="0.25">
      <c r="A6">
        <v>60</v>
      </c>
      <c r="B6">
        <v>106.361198</v>
      </c>
      <c r="C6">
        <f t="shared" si="0"/>
        <v>6.2287534982582509</v>
      </c>
      <c r="D6">
        <f>C6/C15</f>
        <v>0.74447960288059811</v>
      </c>
      <c r="E6">
        <f t="shared" si="1"/>
        <v>-0.2950698243044369</v>
      </c>
      <c r="I6">
        <v>120</v>
      </c>
      <c r="J6">
        <v>88.235954000000007</v>
      </c>
      <c r="K6">
        <v>5.1585967999055322</v>
      </c>
      <c r="L6">
        <v>0.59914161291304091</v>
      </c>
      <c r="M6">
        <v>-0.51225729326079184</v>
      </c>
      <c r="P6">
        <v>90</v>
      </c>
      <c r="Q6">
        <v>0.66519947191376694</v>
      </c>
      <c r="R6">
        <v>0.6838363026957569</v>
      </c>
      <c r="S6">
        <v>0.6543507650699909</v>
      </c>
      <c r="T6">
        <v>0.68598846192566132</v>
      </c>
      <c r="U6">
        <v>0.70231274454068493</v>
      </c>
      <c r="V6">
        <v>0.70029133176147773</v>
      </c>
      <c r="W6">
        <v>0.67230547405759211</v>
      </c>
      <c r="X6">
        <v>0.67727929581399982</v>
      </c>
      <c r="Y6">
        <v>0.69280542777448295</v>
      </c>
      <c r="Z6">
        <v>0.69498521563217297</v>
      </c>
      <c r="AA6">
        <v>0.66863517545447837</v>
      </c>
      <c r="AB6">
        <v>0.67348090266955851</v>
      </c>
      <c r="AD6">
        <f t="shared" ref="AD6:AD10" si="2">AVERAGE(Q6:AB6)</f>
        <v>0.68095588077580205</v>
      </c>
      <c r="AE6">
        <f t="shared" ref="AE6:AE10" si="3">_xlfn.STDEV.S(Q6:AB6)</f>
        <v>1.4933036868777576E-2</v>
      </c>
    </row>
    <row r="7" spans="1:31" x14ac:dyDescent="0.25">
      <c r="A7">
        <v>60</v>
      </c>
      <c r="B7">
        <v>112.41246</v>
      </c>
      <c r="C7">
        <f t="shared" si="0"/>
        <v>6.586034126468677</v>
      </c>
      <c r="D7">
        <f>C7/C15</f>
        <v>0.78718287252859542</v>
      </c>
      <c r="E7">
        <f t="shared" si="1"/>
        <v>-0.23929469093938352</v>
      </c>
      <c r="I7">
        <v>120</v>
      </c>
      <c r="J7">
        <v>88.673980999999998</v>
      </c>
      <c r="K7">
        <v>5.184458936057152</v>
      </c>
      <c r="L7">
        <v>0.60214535260588564</v>
      </c>
      <c r="M7">
        <v>-0.50725641330612026</v>
      </c>
      <c r="P7">
        <v>60</v>
      </c>
      <c r="Q7">
        <v>0.74447960288059811</v>
      </c>
      <c r="R7">
        <v>0.78718287252859542</v>
      </c>
      <c r="S7">
        <v>0.74261797539979379</v>
      </c>
      <c r="T7">
        <v>0.79034699355418059</v>
      </c>
      <c r="U7">
        <v>0.79844191225290961</v>
      </c>
      <c r="V7">
        <v>0.79653874214715359</v>
      </c>
      <c r="W7">
        <v>0.78783526202161436</v>
      </c>
      <c r="X7">
        <v>0.7815998022135815</v>
      </c>
      <c r="Y7">
        <v>0.74634800389926692</v>
      </c>
      <c r="Z7">
        <v>0.81063208413707222</v>
      </c>
      <c r="AA7">
        <v>0.75337906758234308</v>
      </c>
      <c r="AD7">
        <f>AVERAGE(Q7:AA7)</f>
        <v>0.77630930169246459</v>
      </c>
      <c r="AE7">
        <f>_xlfn.STDEV.S(Q7:AA7)</f>
        <v>2.4748686418650401E-2</v>
      </c>
    </row>
    <row r="8" spans="1:31" x14ac:dyDescent="0.25">
      <c r="A8">
        <v>45</v>
      </c>
      <c r="B8">
        <v>116.340836</v>
      </c>
      <c r="C8">
        <f t="shared" si="0"/>
        <v>6.8179746117966573</v>
      </c>
      <c r="D8">
        <f>C8/C15</f>
        <v>0.81490510627202306</v>
      </c>
      <c r="E8">
        <f t="shared" si="1"/>
        <v>-0.20468360654229889</v>
      </c>
      <c r="I8">
        <v>120</v>
      </c>
      <c r="J8">
        <v>88.160338999999993</v>
      </c>
      <c r="K8">
        <v>5.1541323138690434</v>
      </c>
      <c r="L8">
        <v>0.5801392400010883</v>
      </c>
      <c r="M8">
        <v>-0.54448713528622183</v>
      </c>
      <c r="P8">
        <v>45</v>
      </c>
      <c r="Q8">
        <v>0.81490510627202306</v>
      </c>
      <c r="R8">
        <v>0.83555706162766297</v>
      </c>
      <c r="S8">
        <v>0.83076472584012762</v>
      </c>
      <c r="T8">
        <v>0.85908897380997851</v>
      </c>
      <c r="U8">
        <v>0.84452097854956676</v>
      </c>
      <c r="V8">
        <v>0.85355724782157794</v>
      </c>
      <c r="W8">
        <v>0.84072273997403368</v>
      </c>
      <c r="X8">
        <v>0.84206199970485152</v>
      </c>
      <c r="Y8">
        <v>0.813231664544251</v>
      </c>
      <c r="Z8">
        <v>0.77726930212121426</v>
      </c>
      <c r="AA8">
        <v>0.81929455605485668</v>
      </c>
      <c r="AB8">
        <v>0.83061184849994507</v>
      </c>
      <c r="AD8">
        <f t="shared" si="2"/>
        <v>0.83013218373500741</v>
      </c>
      <c r="AE8">
        <f t="shared" si="3"/>
        <v>2.1967406593380204E-2</v>
      </c>
    </row>
    <row r="9" spans="1:31" x14ac:dyDescent="0.25">
      <c r="A9">
        <v>45</v>
      </c>
      <c r="B9">
        <v>119.267319</v>
      </c>
      <c r="C9">
        <f t="shared" si="0"/>
        <v>6.9907609966345863</v>
      </c>
      <c r="D9">
        <f>C9/C15</f>
        <v>0.83555706162766297</v>
      </c>
      <c r="E9">
        <f t="shared" si="1"/>
        <v>-0.17965663689617961</v>
      </c>
      <c r="I9">
        <v>120</v>
      </c>
      <c r="J9">
        <v>88.105025999999995</v>
      </c>
      <c r="K9">
        <v>5.1508665052842879</v>
      </c>
      <c r="L9">
        <v>0.57977164685543869</v>
      </c>
      <c r="M9">
        <v>-0.54512096528492493</v>
      </c>
      <c r="P9">
        <v>30</v>
      </c>
      <c r="Q9">
        <v>0.88792601062516652</v>
      </c>
      <c r="R9">
        <v>0.85841259783908819</v>
      </c>
      <c r="S9">
        <v>0.90050470761938428</v>
      </c>
      <c r="T9">
        <v>0.92016172125125317</v>
      </c>
      <c r="U9">
        <v>0.91214314266177088</v>
      </c>
      <c r="V9">
        <v>0.89902353256713907</v>
      </c>
      <c r="W9">
        <v>0.89988659525835479</v>
      </c>
      <c r="X9">
        <v>0.90762639256820887</v>
      </c>
      <c r="Y9">
        <v>0.88680487406022501</v>
      </c>
      <c r="Z9">
        <v>0.95997712981346095</v>
      </c>
      <c r="AA9">
        <v>0.94901605399666666</v>
      </c>
      <c r="AD9">
        <f>AVERAGE(Q9:AA9)</f>
        <v>0.90740752347824727</v>
      </c>
      <c r="AE9">
        <f>_xlfn.STDEV.S(Q9:AA9)</f>
        <v>2.8388347348596264E-2</v>
      </c>
    </row>
    <row r="10" spans="1:31" x14ac:dyDescent="0.25">
      <c r="A10">
        <v>30</v>
      </c>
      <c r="B10">
        <v>114.747681</v>
      </c>
      <c r="C10">
        <f t="shared" si="0"/>
        <v>6.7239110232036365</v>
      </c>
      <c r="D10">
        <f>C10/C15</f>
        <v>0.80366233946469345</v>
      </c>
      <c r="E10">
        <f t="shared" si="1"/>
        <v>-0.21857607380788463</v>
      </c>
      <c r="I10">
        <v>120</v>
      </c>
      <c r="J10">
        <v>44.453792999999997</v>
      </c>
      <c r="K10">
        <v>2.5735958552281981</v>
      </c>
      <c r="L10">
        <v>0.56532175300066789</v>
      </c>
      <c r="M10">
        <v>-0.57036023558720728</v>
      </c>
      <c r="P10">
        <v>15</v>
      </c>
      <c r="Q10">
        <v>0.90407096545654086</v>
      </c>
      <c r="R10">
        <v>0.96447118298750001</v>
      </c>
      <c r="S10">
        <v>0.96983555774493468</v>
      </c>
      <c r="T10">
        <v>0.97025833995123756</v>
      </c>
      <c r="U10">
        <v>0.96146859882815983</v>
      </c>
      <c r="V10">
        <v>0.96689083766852668</v>
      </c>
      <c r="W10">
        <v>0.95964012276825539</v>
      </c>
      <c r="X10">
        <v>0.95967267336625928</v>
      </c>
      <c r="Y10">
        <v>0.94102247992474564</v>
      </c>
      <c r="Z10">
        <v>0.93072115620994622</v>
      </c>
      <c r="AA10">
        <v>0.91623862711341042</v>
      </c>
      <c r="AD10">
        <f>AVERAGE(Q10:AA10)</f>
        <v>0.94948095836541058</v>
      </c>
      <c r="AE10">
        <f>_xlfn.STDEV.S(Q10:AA10)</f>
        <v>2.305471602604359E-2</v>
      </c>
    </row>
    <row r="11" spans="1:31" x14ac:dyDescent="0.25">
      <c r="A11">
        <v>30</v>
      </c>
      <c r="B11">
        <v>126.688255</v>
      </c>
      <c r="C11">
        <f t="shared" si="0"/>
        <v>7.4289103737379696</v>
      </c>
      <c r="D11">
        <f>C11/C15</f>
        <v>0.88792601062516652</v>
      </c>
      <c r="E11">
        <f t="shared" si="1"/>
        <v>-0.11886686082944073</v>
      </c>
      <c r="I11">
        <v>120</v>
      </c>
      <c r="J11">
        <v>46.663670000000003</v>
      </c>
      <c r="K11">
        <v>2.7040721497313571</v>
      </c>
      <c r="L11">
        <v>0.59398246419341916</v>
      </c>
      <c r="M11">
        <v>-0.52090548161516237</v>
      </c>
    </row>
    <row r="12" spans="1:31" x14ac:dyDescent="0.25">
      <c r="A12">
        <v>15</v>
      </c>
      <c r="B12">
        <v>128.97607400000001</v>
      </c>
      <c r="C12">
        <f t="shared" si="0"/>
        <v>7.5639885457873293</v>
      </c>
      <c r="D12">
        <f>C12/C15</f>
        <v>0.90407096545654086</v>
      </c>
      <c r="E12">
        <f t="shared" si="1"/>
        <v>-0.10084742005983302</v>
      </c>
      <c r="I12">
        <v>120</v>
      </c>
      <c r="J12">
        <v>34.023735000000002</v>
      </c>
      <c r="K12">
        <v>1.9577808939009269</v>
      </c>
      <c r="L12">
        <v>0.48349422937081776</v>
      </c>
      <c r="M12">
        <v>-0.72671589927724534</v>
      </c>
    </row>
    <row r="13" spans="1:31" x14ac:dyDescent="0.25">
      <c r="A13">
        <v>15</v>
      </c>
      <c r="B13">
        <v>137.53507999999999</v>
      </c>
      <c r="C13">
        <f t="shared" si="0"/>
        <v>8.0693322312097759</v>
      </c>
      <c r="D13">
        <f>C13/C15</f>
        <v>0.96447118298750001</v>
      </c>
      <c r="E13">
        <f t="shared" si="1"/>
        <v>-3.6175324752476826E-2</v>
      </c>
      <c r="I13">
        <v>120</v>
      </c>
      <c r="J13">
        <v>36.368434999999998</v>
      </c>
      <c r="K13">
        <v>2.0962174529137387</v>
      </c>
      <c r="L13">
        <v>0.51768256864063311</v>
      </c>
      <c r="M13">
        <v>-0.65839302641451158</v>
      </c>
    </row>
    <row r="14" spans="1:31" x14ac:dyDescent="0.25">
      <c r="A14">
        <v>0</v>
      </c>
      <c r="B14">
        <v>136.958923</v>
      </c>
      <c r="C14">
        <f t="shared" si="0"/>
        <v>8.0353145775521035</v>
      </c>
      <c r="D14">
        <f>C14/C15</f>
        <v>0.96040528933910385</v>
      </c>
      <c r="E14">
        <f t="shared" si="1"/>
        <v>-4.0399907216735517E-2</v>
      </c>
      <c r="I14">
        <v>90</v>
      </c>
      <c r="J14">
        <v>95.126816000000005</v>
      </c>
      <c r="K14">
        <v>5.5654493711991497</v>
      </c>
      <c r="L14">
        <v>0.66519947191376694</v>
      </c>
      <c r="M14">
        <v>-0.40766832553955606</v>
      </c>
    </row>
    <row r="15" spans="1:31" x14ac:dyDescent="0.25">
      <c r="A15">
        <v>0</v>
      </c>
      <c r="B15">
        <v>142.56968699999999</v>
      </c>
      <c r="C15">
        <f t="shared" si="0"/>
        <v>8.3665871760051935</v>
      </c>
      <c r="D15">
        <f>C15/C15</f>
        <v>1</v>
      </c>
      <c r="E15">
        <f t="shared" si="1"/>
        <v>0</v>
      </c>
      <c r="I15">
        <v>90</v>
      </c>
      <c r="J15">
        <v>97.767746000000002</v>
      </c>
      <c r="K15">
        <v>5.7213760406211254</v>
      </c>
      <c r="L15">
        <v>0.6838363026957569</v>
      </c>
      <c r="M15">
        <v>-0.38003671354625101</v>
      </c>
    </row>
    <row r="16" spans="1:31" x14ac:dyDescent="0.25">
      <c r="A16">
        <v>120</v>
      </c>
      <c r="B16">
        <v>79.787909999999997</v>
      </c>
      <c r="C16">
        <f>(B16-0.8648)/16.937</f>
        <v>4.6598045698766004</v>
      </c>
      <c r="D16">
        <f>C16/C28</f>
        <v>0.56258175674143585</v>
      </c>
      <c r="E16">
        <f t="shared" si="1"/>
        <v>-0.57521881014706111</v>
      </c>
      <c r="I16">
        <v>90</v>
      </c>
      <c r="J16">
        <v>92.661941999999996</v>
      </c>
      <c r="K16">
        <v>5.4199174588179719</v>
      </c>
      <c r="L16">
        <v>0.6543507650699909</v>
      </c>
      <c r="M16">
        <v>-0.42411173327526247</v>
      </c>
    </row>
    <row r="17" spans="1:31" x14ac:dyDescent="0.25">
      <c r="A17">
        <v>120</v>
      </c>
      <c r="B17">
        <v>84.571770000000001</v>
      </c>
      <c r="C17">
        <f t="shared" si="0"/>
        <v>4.9422548267107516</v>
      </c>
      <c r="D17">
        <f>C17/C28</f>
        <v>0.5966821914912207</v>
      </c>
      <c r="E17">
        <f t="shared" si="1"/>
        <v>-0.51637064989491199</v>
      </c>
      <c r="I17">
        <v>90</v>
      </c>
      <c r="J17">
        <v>97.100311000000005</v>
      </c>
      <c r="K17">
        <v>5.6819691208596561</v>
      </c>
      <c r="L17">
        <v>0.68598846192566132</v>
      </c>
      <c r="M17">
        <v>-0.37689447074804661</v>
      </c>
    </row>
    <row r="18" spans="1:31" x14ac:dyDescent="0.25">
      <c r="A18">
        <v>90</v>
      </c>
      <c r="B18">
        <v>92.661941999999996</v>
      </c>
      <c r="C18">
        <f t="shared" si="0"/>
        <v>5.4199174588179719</v>
      </c>
      <c r="D18">
        <f>C18/C28</f>
        <v>0.6543507650699909</v>
      </c>
      <c r="E18">
        <f t="shared" si="1"/>
        <v>-0.42411173327526247</v>
      </c>
      <c r="I18">
        <v>90</v>
      </c>
      <c r="J18">
        <v>103.281113</v>
      </c>
      <c r="K18">
        <v>6.0468980929326328</v>
      </c>
      <c r="L18">
        <v>0.70231274454068493</v>
      </c>
      <c r="M18">
        <v>-0.35337646912052323</v>
      </c>
    </row>
    <row r="19" spans="1:31" x14ac:dyDescent="0.25">
      <c r="A19">
        <v>90</v>
      </c>
      <c r="B19">
        <v>97.100311000000005</v>
      </c>
      <c r="C19">
        <f t="shared" si="0"/>
        <v>5.6819691208596561</v>
      </c>
      <c r="D19">
        <f>C19/C28</f>
        <v>0.68598846192566132</v>
      </c>
      <c r="E19">
        <f t="shared" si="1"/>
        <v>-0.37689447074804661</v>
      </c>
      <c r="I19">
        <v>90</v>
      </c>
      <c r="J19">
        <v>102.98633599999999</v>
      </c>
      <c r="K19">
        <v>6.0294937710338301</v>
      </c>
      <c r="L19">
        <v>0.70029133176147773</v>
      </c>
      <c r="M19">
        <v>-0.35625884229034938</v>
      </c>
    </row>
    <row r="20" spans="1:31" x14ac:dyDescent="0.25">
      <c r="A20">
        <v>60</v>
      </c>
      <c r="B20">
        <v>105.04471599999999</v>
      </c>
      <c r="C20">
        <f t="shared" si="0"/>
        <v>6.1510253291610075</v>
      </c>
      <c r="D20">
        <f>C20/C28</f>
        <v>0.74261797539979379</v>
      </c>
      <c r="E20">
        <f t="shared" si="1"/>
        <v>-0.2975735314995388</v>
      </c>
      <c r="I20">
        <v>90</v>
      </c>
      <c r="J20">
        <v>102.028908</v>
      </c>
      <c r="K20">
        <v>5.9729649878963214</v>
      </c>
      <c r="L20">
        <v>0.67230547405759211</v>
      </c>
      <c r="M20">
        <v>-0.39704246725620662</v>
      </c>
    </row>
    <row r="21" spans="1:31" x14ac:dyDescent="0.25">
      <c r="A21">
        <v>60</v>
      </c>
      <c r="B21">
        <v>111.740494</v>
      </c>
      <c r="C21">
        <f t="shared" si="0"/>
        <v>6.5463596858947861</v>
      </c>
      <c r="D21">
        <f>C21/C28</f>
        <v>0.79034699355418059</v>
      </c>
      <c r="E21">
        <f t="shared" si="1"/>
        <v>-0.23528319760829619</v>
      </c>
      <c r="I21">
        <v>90</v>
      </c>
      <c r="J21">
        <v>102.77733600000001</v>
      </c>
      <c r="K21">
        <v>6.0171539233630513</v>
      </c>
      <c r="L21">
        <v>0.67727929581399982</v>
      </c>
      <c r="M21">
        <v>-0.38967154193661757</v>
      </c>
      <c r="P21" t="s">
        <v>5</v>
      </c>
      <c r="Y21" t="s">
        <v>6</v>
      </c>
      <c r="AD21" t="s">
        <v>11</v>
      </c>
    </row>
    <row r="22" spans="1:31" x14ac:dyDescent="0.25">
      <c r="A22">
        <v>45</v>
      </c>
      <c r="B22">
        <v>117.410591</v>
      </c>
      <c r="C22">
        <f t="shared" si="0"/>
        <v>6.8811354431127114</v>
      </c>
      <c r="D22">
        <f>C22/C28</f>
        <v>0.83076472584012762</v>
      </c>
      <c r="E22">
        <f t="shared" si="1"/>
        <v>-0.18540864594591147</v>
      </c>
      <c r="I22">
        <v>90</v>
      </c>
      <c r="J22">
        <v>54.283389999999997</v>
      </c>
      <c r="K22">
        <v>3.1539581980279854</v>
      </c>
      <c r="L22">
        <v>0.69280542777448295</v>
      </c>
      <c r="M22">
        <v>-0.36700608721713773</v>
      </c>
      <c r="P22">
        <v>120</v>
      </c>
      <c r="Q22">
        <v>-0.58032800508408156</v>
      </c>
      <c r="R22">
        <v>-0.52085072465463511</v>
      </c>
      <c r="S22">
        <v>-0.57521881014706111</v>
      </c>
      <c r="T22">
        <v>-0.51637064989491199</v>
      </c>
      <c r="U22">
        <v>-0.51225729326079184</v>
      </c>
      <c r="V22">
        <v>-0.50725641330612026</v>
      </c>
      <c r="W22">
        <v>-0.54448713528622183</v>
      </c>
      <c r="X22">
        <v>-0.54512096528492493</v>
      </c>
      <c r="Y22">
        <v>-0.57036023558720728</v>
      </c>
      <c r="Z22">
        <v>-0.52090548161516237</v>
      </c>
      <c r="AA22">
        <v>-0.72671589927724534</v>
      </c>
      <c r="AB22">
        <v>-0.65839302641451158</v>
      </c>
      <c r="AD22">
        <f>AVERAGE(Q22:AB22)</f>
        <v>-0.56485538665107293</v>
      </c>
      <c r="AE22">
        <f>_xlfn.STDEV.S(Q22:AB22)</f>
        <v>6.6354769484715345E-2</v>
      </c>
    </row>
    <row r="23" spans="1:31" x14ac:dyDescent="0.25">
      <c r="A23">
        <v>45</v>
      </c>
      <c r="B23">
        <v>121.384125</v>
      </c>
      <c r="C23">
        <f t="shared" si="0"/>
        <v>7.115742162130247</v>
      </c>
      <c r="D23">
        <f>C23/C28</f>
        <v>0.85908897380997851</v>
      </c>
      <c r="E23">
        <f t="shared" si="1"/>
        <v>-0.15188278400321803</v>
      </c>
      <c r="I23">
        <v>90</v>
      </c>
      <c r="J23">
        <v>54.451461999999999</v>
      </c>
      <c r="K23">
        <v>3.1638815610792936</v>
      </c>
      <c r="L23">
        <v>0.69498521563217297</v>
      </c>
      <c r="M23">
        <v>-0.3638647061153007</v>
      </c>
      <c r="P23">
        <v>90</v>
      </c>
      <c r="Q23">
        <v>-0.40766832553955606</v>
      </c>
      <c r="R23">
        <v>-0.38003671354625101</v>
      </c>
      <c r="S23">
        <v>-0.42411173327526247</v>
      </c>
      <c r="T23">
        <v>-0.37689447074804661</v>
      </c>
      <c r="U23">
        <v>-0.35337646912052323</v>
      </c>
      <c r="V23">
        <v>-0.35625884229034938</v>
      </c>
      <c r="W23">
        <v>-0.39704246725620662</v>
      </c>
      <c r="X23">
        <v>-0.38967154193661757</v>
      </c>
      <c r="Y23">
        <v>-0.36700608721713773</v>
      </c>
      <c r="Z23">
        <v>-0.3638647061153007</v>
      </c>
      <c r="AA23">
        <v>-0.40251669576908267</v>
      </c>
      <c r="AB23">
        <v>-0.39529563888703001</v>
      </c>
      <c r="AD23">
        <f t="shared" ref="AD23:AD28" si="4">AVERAGE(Q23:AB23)</f>
        <v>-0.38447864097511375</v>
      </c>
      <c r="AE23">
        <f t="shared" ref="AE23:AE28" si="5">_xlfn.STDEV.S(Q23:AB23)</f>
        <v>2.1964672515183928E-2</v>
      </c>
    </row>
    <row r="24" spans="1:31" x14ac:dyDescent="0.25">
      <c r="A24">
        <v>30</v>
      </c>
      <c r="B24">
        <v>121.289238</v>
      </c>
      <c r="C24">
        <f t="shared" si="0"/>
        <v>7.1101398122453787</v>
      </c>
      <c r="D24">
        <f>C24/C28</f>
        <v>0.85841259783908819</v>
      </c>
      <c r="E24">
        <f t="shared" si="1"/>
        <v>-0.15267041181913571</v>
      </c>
      <c r="I24">
        <v>90</v>
      </c>
      <c r="J24">
        <v>46.721046000000001</v>
      </c>
      <c r="K24">
        <v>2.7074597626498198</v>
      </c>
      <c r="L24">
        <v>0.66863517545447837</v>
      </c>
      <c r="M24">
        <v>-0.40251669576908267</v>
      </c>
      <c r="P24">
        <v>60</v>
      </c>
      <c r="Q24">
        <v>-0.2950698243044369</v>
      </c>
      <c r="R24">
        <v>-0.23929469093938352</v>
      </c>
      <c r="S24">
        <v>-0.2975735314995388</v>
      </c>
      <c r="T24">
        <v>-0.23528319760829619</v>
      </c>
      <c r="U24">
        <v>-0.22509306005596272</v>
      </c>
      <c r="V24">
        <v>-0.2274795103288754</v>
      </c>
      <c r="W24">
        <v>-0.23846626932820567</v>
      </c>
      <c r="X24">
        <v>-0.24641243130684393</v>
      </c>
      <c r="Y24">
        <v>-0.29256329438992845</v>
      </c>
      <c r="Z24">
        <v>-0.20994098484451382</v>
      </c>
      <c r="AA24">
        <v>-0.45828720088401775</v>
      </c>
      <c r="AB24">
        <v>-0.28318676804654147</v>
      </c>
      <c r="AD24">
        <f t="shared" si="4"/>
        <v>-0.27072089696137874</v>
      </c>
      <c r="AE24">
        <f t="shared" si="5"/>
        <v>6.6502327424102142E-2</v>
      </c>
    </row>
    <row r="25" spans="1:31" x14ac:dyDescent="0.25">
      <c r="A25">
        <v>30</v>
      </c>
      <c r="B25">
        <v>127.19422900000001</v>
      </c>
      <c r="C25">
        <f t="shared" si="0"/>
        <v>7.4587842593139282</v>
      </c>
      <c r="D25">
        <f>C25/C28</f>
        <v>0.90050470761938428</v>
      </c>
      <c r="E25">
        <f t="shared" si="1"/>
        <v>-0.10479988659591072</v>
      </c>
      <c r="I25">
        <v>90</v>
      </c>
      <c r="J25">
        <v>47.053375000000003</v>
      </c>
      <c r="K25">
        <v>2.7270812422506934</v>
      </c>
      <c r="L25">
        <v>0.67348090266955851</v>
      </c>
      <c r="M25">
        <v>-0.39529563888703001</v>
      </c>
      <c r="P25">
        <v>45</v>
      </c>
      <c r="Q25">
        <v>-0.20468360654229889</v>
      </c>
      <c r="R25">
        <v>-0.17965663689617961</v>
      </c>
      <c r="S25">
        <v>-0.18540864594591147</v>
      </c>
      <c r="T25">
        <v>-0.15188278400321803</v>
      </c>
      <c r="U25">
        <v>-0.16898570165790222</v>
      </c>
      <c r="V25">
        <v>-0.15834266480653086</v>
      </c>
      <c r="W25">
        <v>-0.1734933523497546</v>
      </c>
      <c r="X25">
        <v>-0.17190163359690658</v>
      </c>
      <c r="Y25">
        <v>-0.20673925978600399</v>
      </c>
      <c r="Z25">
        <v>-0.25196839648708846</v>
      </c>
      <c r="AA25">
        <v>-0.19931160648618043</v>
      </c>
      <c r="AB25">
        <v>-0.18559268289812955</v>
      </c>
      <c r="AD25">
        <f t="shared" si="4"/>
        <v>-0.18649724762134204</v>
      </c>
      <c r="AE25">
        <f t="shared" si="5"/>
        <v>2.6832118115649835E-2</v>
      </c>
    </row>
    <row r="26" spans="1:31" x14ac:dyDescent="0.25">
      <c r="A26">
        <v>15</v>
      </c>
      <c r="B26">
        <v>136.92047099999999</v>
      </c>
      <c r="C26">
        <f t="shared" si="0"/>
        <v>8.0330442817500138</v>
      </c>
      <c r="D26">
        <f>C26/C28</f>
        <v>0.96983555774493468</v>
      </c>
      <c r="E26">
        <f t="shared" si="1"/>
        <v>-3.0628749954226306E-2</v>
      </c>
      <c r="I26">
        <v>60</v>
      </c>
      <c r="J26">
        <v>106.361198</v>
      </c>
      <c r="K26">
        <v>6.2287534982582509</v>
      </c>
      <c r="L26">
        <v>0.74447960288059811</v>
      </c>
      <c r="M26">
        <v>-0.2950698243044369</v>
      </c>
      <c r="P26">
        <v>30</v>
      </c>
      <c r="Q26">
        <v>-0.21857607380788463</v>
      </c>
      <c r="R26">
        <v>-0.11886686082944073</v>
      </c>
      <c r="S26">
        <v>-0.15267041181913571</v>
      </c>
      <c r="T26">
        <v>-0.10479988659591072</v>
      </c>
      <c r="U26">
        <v>-8.3205840418489108E-2</v>
      </c>
      <c r="V26">
        <v>-9.1958346550907274E-2</v>
      </c>
      <c r="W26">
        <v>-0.10644606847142254</v>
      </c>
      <c r="X26">
        <v>-0.10548652886565175</v>
      </c>
      <c r="Y26">
        <v>-9.6922446983816232E-2</v>
      </c>
      <c r="Z26">
        <v>-0.12013030502118208</v>
      </c>
      <c r="AA26">
        <v>-4.0845817915008124E-2</v>
      </c>
      <c r="AB26">
        <v>-5.232956376432988E-2</v>
      </c>
      <c r="AD26">
        <f t="shared" si="4"/>
        <v>-0.10768651258693158</v>
      </c>
      <c r="AE26">
        <f t="shared" si="5"/>
        <v>4.5834900603466074E-2</v>
      </c>
    </row>
    <row r="27" spans="1:31" x14ac:dyDescent="0.25">
      <c r="A27">
        <v>15</v>
      </c>
      <c r="B27">
        <v>136.979782</v>
      </c>
      <c r="C27">
        <f t="shared" si="0"/>
        <v>8.0365461415835142</v>
      </c>
      <c r="D27">
        <f>C27/C28</f>
        <v>0.97025833995123756</v>
      </c>
      <c r="E27">
        <f t="shared" si="1"/>
        <v>-3.0192913097569683E-2</v>
      </c>
      <c r="I27">
        <v>60</v>
      </c>
      <c r="J27">
        <v>112.41246</v>
      </c>
      <c r="K27">
        <v>6.586034126468677</v>
      </c>
      <c r="L27">
        <v>0.78718287252859542</v>
      </c>
      <c r="M27">
        <v>-0.23929469093938352</v>
      </c>
      <c r="P27">
        <v>15</v>
      </c>
      <c r="Q27">
        <v>-0.10084742005983302</v>
      </c>
      <c r="R27">
        <v>-3.6175324752476826E-2</v>
      </c>
      <c r="S27">
        <v>-3.0628749954226306E-2</v>
      </c>
      <c r="T27">
        <v>-3.0192913097569683E-2</v>
      </c>
      <c r="U27">
        <v>-3.9293373011658653E-2</v>
      </c>
      <c r="V27">
        <v>-3.3669677524163437E-2</v>
      </c>
      <c r="W27">
        <v>-4.1196936918772679E-2</v>
      </c>
      <c r="X27">
        <v>-4.1163017905600292E-2</v>
      </c>
      <c r="Y27">
        <v>-6.0788250282799966E-2</v>
      </c>
      <c r="Z27">
        <v>-7.1795556545717079E-2</v>
      </c>
      <c r="AA27">
        <v>4.991638396821596E-2</v>
      </c>
      <c r="AB27">
        <v>-8.7478438285693516E-2</v>
      </c>
      <c r="AD27">
        <f t="shared" si="4"/>
        <v>-4.3609439530857962E-2</v>
      </c>
      <c r="AE27">
        <f t="shared" si="5"/>
        <v>3.7622918367932523E-2</v>
      </c>
    </row>
    <row r="28" spans="1:31" x14ac:dyDescent="0.25">
      <c r="A28">
        <v>0</v>
      </c>
      <c r="B28">
        <v>141.15216100000001</v>
      </c>
      <c r="C28">
        <f t="shared" si="0"/>
        <v>8.2828931333766302</v>
      </c>
      <c r="D28">
        <f>C28/C28</f>
        <v>1</v>
      </c>
      <c r="E28">
        <f t="shared" si="1"/>
        <v>0</v>
      </c>
      <c r="I28">
        <v>60</v>
      </c>
      <c r="J28">
        <v>105.04471599999999</v>
      </c>
      <c r="K28">
        <v>6.1510253291610075</v>
      </c>
      <c r="L28">
        <v>0.74261797539979379</v>
      </c>
      <c r="M28">
        <v>-0.2975735314995388</v>
      </c>
      <c r="P28">
        <v>0</v>
      </c>
      <c r="Q28">
        <v>-4.0399907216735517E-2</v>
      </c>
      <c r="R28">
        <v>0</v>
      </c>
      <c r="S28">
        <v>0</v>
      </c>
      <c r="T28">
        <v>-1.1300337577031744E-2</v>
      </c>
      <c r="U28">
        <v>-3.8881896926689281E-3</v>
      </c>
      <c r="V28">
        <v>0</v>
      </c>
      <c r="W28">
        <v>-3.5584459856723696E-3</v>
      </c>
      <c r="X28">
        <v>0</v>
      </c>
      <c r="Y28">
        <v>5.6222486823629967E-3</v>
      </c>
      <c r="Z28">
        <v>0</v>
      </c>
      <c r="AA28">
        <v>-2.5189808923078826E-3</v>
      </c>
      <c r="AB28">
        <v>0</v>
      </c>
      <c r="AD28">
        <f t="shared" si="4"/>
        <v>-4.670301056837787E-3</v>
      </c>
      <c r="AE28">
        <f t="shared" si="5"/>
        <v>1.1923411237176067E-2</v>
      </c>
    </row>
    <row r="29" spans="1:31" x14ac:dyDescent="0.25">
      <c r="A29" s="1">
        <v>0</v>
      </c>
      <c r="B29" s="1">
        <v>139.57579000000001</v>
      </c>
      <c r="C29" s="1">
        <f t="shared" si="0"/>
        <v>8.1898205113066069</v>
      </c>
      <c r="D29" s="1">
        <f>C29/C28</f>
        <v>0.9887632714111716</v>
      </c>
      <c r="E29" s="1">
        <f t="shared" si="1"/>
        <v>-1.1300337577031744E-2</v>
      </c>
      <c r="F29" s="1"/>
      <c r="I29">
        <v>60</v>
      </c>
      <c r="J29">
        <v>111.740494</v>
      </c>
      <c r="K29">
        <v>6.5463596858947861</v>
      </c>
      <c r="L29">
        <v>0.79034699355418059</v>
      </c>
      <c r="M29">
        <v>-0.23528319760829619</v>
      </c>
    </row>
    <row r="30" spans="1:31" x14ac:dyDescent="0.25">
      <c r="A30">
        <v>120</v>
      </c>
      <c r="B30">
        <v>88.235954000000007</v>
      </c>
      <c r="C30">
        <f t="shared" si="0"/>
        <v>5.1585967999055322</v>
      </c>
      <c r="D30">
        <f>C30/C43</f>
        <v>0.59914161291304091</v>
      </c>
      <c r="E30">
        <f t="shared" ref="E30:E85" si="6">LN(D30)</f>
        <v>-0.51225729326079184</v>
      </c>
      <c r="I30">
        <v>60</v>
      </c>
      <c r="J30">
        <v>117.299362</v>
      </c>
      <c r="K30">
        <v>6.8745682234161887</v>
      </c>
      <c r="L30">
        <v>0.79844191225290961</v>
      </c>
      <c r="M30">
        <v>-0.22509306005596272</v>
      </c>
    </row>
    <row r="31" spans="1:31" x14ac:dyDescent="0.25">
      <c r="A31">
        <v>120</v>
      </c>
      <c r="B31">
        <v>88.673980999999998</v>
      </c>
      <c r="C31">
        <f t="shared" si="0"/>
        <v>5.184458936057152</v>
      </c>
      <c r="D31">
        <f>C31/C43</f>
        <v>0.60214535260588564</v>
      </c>
      <c r="E31">
        <f t="shared" si="6"/>
        <v>-0.50725641330612026</v>
      </c>
      <c r="I31">
        <v>60</v>
      </c>
      <c r="J31">
        <v>117.021828</v>
      </c>
      <c r="K31">
        <v>6.8581819684713929</v>
      </c>
      <c r="L31">
        <v>0.79653874214715359</v>
      </c>
      <c r="M31">
        <v>-0.2274795103288754</v>
      </c>
    </row>
    <row r="32" spans="1:31" x14ac:dyDescent="0.25">
      <c r="A32">
        <v>90</v>
      </c>
      <c r="B32">
        <v>103.281113</v>
      </c>
      <c r="C32">
        <f t="shared" si="0"/>
        <v>6.0468980929326328</v>
      </c>
      <c r="D32">
        <f>C32/C43</f>
        <v>0.70231274454068493</v>
      </c>
      <c r="E32">
        <f t="shared" si="6"/>
        <v>-0.35337646912052323</v>
      </c>
      <c r="I32">
        <v>60</v>
      </c>
      <c r="J32">
        <v>119.413071</v>
      </c>
      <c r="K32">
        <v>6.9993665348054552</v>
      </c>
      <c r="L32">
        <v>0.78783526202161436</v>
      </c>
      <c r="M32">
        <v>-0.23846626932820567</v>
      </c>
    </row>
    <row r="33" spans="1:13" x14ac:dyDescent="0.25">
      <c r="A33">
        <v>90</v>
      </c>
      <c r="B33">
        <v>102.98633599999999</v>
      </c>
      <c r="C33">
        <f t="shared" si="0"/>
        <v>6.0294937710338301</v>
      </c>
      <c r="D33">
        <f>C33/C43</f>
        <v>0.70029133176147773</v>
      </c>
      <c r="E33">
        <f t="shared" si="6"/>
        <v>-0.35625884229034938</v>
      </c>
      <c r="I33">
        <v>60</v>
      </c>
      <c r="J33">
        <v>118.4748</v>
      </c>
      <c r="K33">
        <v>6.943968825647989</v>
      </c>
      <c r="L33">
        <v>0.7815998022135815</v>
      </c>
      <c r="M33">
        <v>-0.24641243130684393</v>
      </c>
    </row>
    <row r="34" spans="1:13" x14ac:dyDescent="0.25">
      <c r="A34">
        <v>60</v>
      </c>
      <c r="B34">
        <v>117.299362</v>
      </c>
      <c r="C34">
        <f t="shared" si="0"/>
        <v>6.8745682234161887</v>
      </c>
      <c r="D34">
        <f>C34/C43</f>
        <v>0.79844191225290961</v>
      </c>
      <c r="E34">
        <f t="shared" si="6"/>
        <v>-0.22509306005596272</v>
      </c>
      <c r="I34">
        <v>60</v>
      </c>
      <c r="J34">
        <v>58.411777000000001</v>
      </c>
      <c r="K34">
        <v>3.3977077994922356</v>
      </c>
      <c r="L34">
        <v>0.74634800389926692</v>
      </c>
      <c r="M34">
        <v>-0.29256329438992845</v>
      </c>
    </row>
    <row r="35" spans="1:13" x14ac:dyDescent="0.25">
      <c r="A35">
        <v>60</v>
      </c>
      <c r="B35">
        <v>117.021828</v>
      </c>
      <c r="C35">
        <f t="shared" si="0"/>
        <v>6.8581819684713929</v>
      </c>
      <c r="D35">
        <f>C35/C43</f>
        <v>0.79653874214715359</v>
      </c>
      <c r="E35">
        <f t="shared" si="6"/>
        <v>-0.2274795103288754</v>
      </c>
      <c r="I35">
        <v>60</v>
      </c>
      <c r="J35">
        <v>63.368385000000004</v>
      </c>
      <c r="K35">
        <v>3.6903575013284522</v>
      </c>
      <c r="L35">
        <v>0.81063208413707222</v>
      </c>
      <c r="M35">
        <v>-0.20994098484451382</v>
      </c>
    </row>
    <row r="36" spans="1:13" x14ac:dyDescent="0.25">
      <c r="A36">
        <v>45</v>
      </c>
      <c r="B36">
        <v>124.018944</v>
      </c>
      <c r="C36">
        <f t="shared" si="0"/>
        <v>7.271308023853102</v>
      </c>
      <c r="D36">
        <f>C36/C43</f>
        <v>0.84452097854956676</v>
      </c>
      <c r="E36">
        <f t="shared" si="6"/>
        <v>-0.16898570165790222</v>
      </c>
      <c r="I36">
        <v>60</v>
      </c>
      <c r="J36">
        <v>44.233626999999998</v>
      </c>
      <c r="K36">
        <v>2.5605967408631987</v>
      </c>
      <c r="L36">
        <v>0.63236583409814917</v>
      </c>
      <c r="M36">
        <v>-0.45828720088401775</v>
      </c>
    </row>
    <row r="37" spans="1:13" x14ac:dyDescent="0.25">
      <c r="A37">
        <v>45</v>
      </c>
      <c r="B37">
        <v>125.33667800000001</v>
      </c>
      <c r="C37">
        <f t="shared" si="0"/>
        <v>7.3491101139517028</v>
      </c>
      <c r="D37">
        <f>C37/C43</f>
        <v>0.85355724782157794</v>
      </c>
      <c r="E37">
        <f t="shared" si="6"/>
        <v>-0.15834266480653086</v>
      </c>
      <c r="I37">
        <v>60</v>
      </c>
      <c r="J37">
        <v>52.532940000000004</v>
      </c>
      <c r="K37">
        <v>3.0506075456102022</v>
      </c>
      <c r="L37">
        <v>0.75337906758234308</v>
      </c>
      <c r="M37">
        <v>-0.28318676804654147</v>
      </c>
    </row>
    <row r="38" spans="1:13" x14ac:dyDescent="0.25">
      <c r="A38">
        <v>30</v>
      </c>
      <c r="B38">
        <v>135.04942299999999</v>
      </c>
      <c r="C38">
        <f t="shared" si="0"/>
        <v>7.922573242014523</v>
      </c>
      <c r="D38">
        <f>C38/C43</f>
        <v>0.92016172125125317</v>
      </c>
      <c r="E38">
        <f t="shared" si="6"/>
        <v>-8.3205840418489108E-2</v>
      </c>
      <c r="I38">
        <v>45</v>
      </c>
      <c r="J38">
        <v>116.340836</v>
      </c>
      <c r="K38">
        <v>6.8179746117966573</v>
      </c>
      <c r="L38">
        <v>0.81490510627202306</v>
      </c>
      <c r="M38">
        <v>-0.20468360654229889</v>
      </c>
    </row>
    <row r="39" spans="1:13" x14ac:dyDescent="0.25">
      <c r="A39">
        <v>30</v>
      </c>
      <c r="B39">
        <v>133.88009600000001</v>
      </c>
      <c r="C39">
        <f t="shared" si="0"/>
        <v>7.8535334474818441</v>
      </c>
      <c r="D39">
        <f>C39/C43</f>
        <v>0.91214314266177088</v>
      </c>
      <c r="E39">
        <f t="shared" si="6"/>
        <v>-9.1958346550907274E-2</v>
      </c>
      <c r="I39">
        <v>45</v>
      </c>
      <c r="J39">
        <v>119.267319</v>
      </c>
      <c r="K39">
        <v>6.9907609966345863</v>
      </c>
      <c r="L39">
        <v>0.83555706162766297</v>
      </c>
      <c r="M39">
        <v>-0.17965663689617961</v>
      </c>
    </row>
    <row r="40" spans="1:13" x14ac:dyDescent="0.25">
      <c r="A40">
        <v>15</v>
      </c>
      <c r="B40">
        <v>141.07309000000001</v>
      </c>
      <c r="C40">
        <f t="shared" si="0"/>
        <v>8.2782245970360737</v>
      </c>
      <c r="D40">
        <f>C40/C43</f>
        <v>0.96146859882815983</v>
      </c>
      <c r="E40">
        <f t="shared" si="6"/>
        <v>-3.9293373011658653E-2</v>
      </c>
      <c r="I40">
        <v>45</v>
      </c>
      <c r="J40">
        <v>117.410591</v>
      </c>
      <c r="K40">
        <v>6.8811354431127114</v>
      </c>
      <c r="L40">
        <v>0.83076472584012762</v>
      </c>
      <c r="M40">
        <v>-0.18540864594591147</v>
      </c>
    </row>
    <row r="41" spans="1:13" x14ac:dyDescent="0.25">
      <c r="A41">
        <v>15</v>
      </c>
      <c r="B41">
        <v>141.8638</v>
      </c>
      <c r="C41">
        <f t="shared" si="0"/>
        <v>8.3249099604416354</v>
      </c>
      <c r="D41">
        <f>C41/C43</f>
        <v>0.96689083766852668</v>
      </c>
      <c r="E41">
        <f t="shared" si="6"/>
        <v>-3.3669677524163437E-2</v>
      </c>
      <c r="I41">
        <v>45</v>
      </c>
      <c r="J41">
        <v>121.384125</v>
      </c>
      <c r="K41">
        <v>7.115742162130247</v>
      </c>
      <c r="L41">
        <v>0.85908897380997851</v>
      </c>
      <c r="M41">
        <v>-0.15188278400321803</v>
      </c>
    </row>
    <row r="42" spans="1:13" x14ac:dyDescent="0.25">
      <c r="A42">
        <v>0</v>
      </c>
      <c r="B42">
        <v>146.126114</v>
      </c>
      <c r="C42">
        <f t="shared" si="0"/>
        <v>8.5765669244848546</v>
      </c>
      <c r="D42">
        <f>C42/C43</f>
        <v>0.99611935952943553</v>
      </c>
      <c r="E42">
        <f t="shared" si="6"/>
        <v>-3.8881896926689281E-3</v>
      </c>
      <c r="I42">
        <v>45</v>
      </c>
      <c r="J42">
        <v>124.018944</v>
      </c>
      <c r="K42">
        <v>7.271308023853102</v>
      </c>
      <c r="L42">
        <v>0.84452097854956676</v>
      </c>
      <c r="M42">
        <v>-0.16898570165790222</v>
      </c>
    </row>
    <row r="43" spans="1:13" x14ac:dyDescent="0.25">
      <c r="A43">
        <v>0</v>
      </c>
      <c r="B43">
        <v>146.69201699999999</v>
      </c>
      <c r="C43">
        <f t="shared" si="0"/>
        <v>8.6099791580563245</v>
      </c>
      <c r="D43">
        <f>C43/C43</f>
        <v>1</v>
      </c>
      <c r="E43">
        <f t="shared" si="6"/>
        <v>0</v>
      </c>
      <c r="I43">
        <v>45</v>
      </c>
      <c r="J43">
        <v>125.33667800000001</v>
      </c>
      <c r="K43">
        <v>7.3491101139517028</v>
      </c>
      <c r="L43">
        <v>0.85355724782157794</v>
      </c>
      <c r="M43">
        <v>-0.15834266480653086</v>
      </c>
    </row>
    <row r="44" spans="1:13" x14ac:dyDescent="0.25">
      <c r="A44">
        <v>120</v>
      </c>
      <c r="B44">
        <v>88.160338999999993</v>
      </c>
      <c r="C44">
        <f t="shared" si="0"/>
        <v>5.1541323138690434</v>
      </c>
      <c r="D44">
        <f>C44/C57</f>
        <v>0.5801392400010883</v>
      </c>
      <c r="E44">
        <f t="shared" si="6"/>
        <v>-0.54448713528622183</v>
      </c>
      <c r="I44">
        <v>45</v>
      </c>
      <c r="J44">
        <v>127.37123099999999</v>
      </c>
      <c r="K44">
        <v>7.4692348704020777</v>
      </c>
      <c r="L44">
        <v>0.84072273997403368</v>
      </c>
      <c r="M44">
        <v>-0.1734933523497546</v>
      </c>
    </row>
    <row r="45" spans="1:13" x14ac:dyDescent="0.25">
      <c r="A45">
        <v>120</v>
      </c>
      <c r="B45">
        <v>88.105025999999995</v>
      </c>
      <c r="C45">
        <f t="shared" si="0"/>
        <v>5.1508665052842879</v>
      </c>
      <c r="D45">
        <f>C45/C57</f>
        <v>0.57977164685543869</v>
      </c>
      <c r="E45">
        <f t="shared" si="6"/>
        <v>-0.54512096528492493</v>
      </c>
      <c r="I45">
        <v>45</v>
      </c>
      <c r="J45">
        <v>127.572754</v>
      </c>
      <c r="K45">
        <v>7.481133258546377</v>
      </c>
      <c r="L45">
        <v>0.84206199970485152</v>
      </c>
      <c r="M45">
        <v>-0.17190163359690658</v>
      </c>
    </row>
    <row r="46" spans="1:13" x14ac:dyDescent="0.25">
      <c r="A46">
        <v>90</v>
      </c>
      <c r="B46">
        <v>102.028908</v>
      </c>
      <c r="C46">
        <f t="shared" si="0"/>
        <v>5.9729649878963214</v>
      </c>
      <c r="D46">
        <f>C46/C57</f>
        <v>0.67230547405759211</v>
      </c>
      <c r="E46">
        <f t="shared" si="6"/>
        <v>-0.39704246725620662</v>
      </c>
      <c r="I46">
        <v>45</v>
      </c>
      <c r="J46">
        <v>63.568824999999997</v>
      </c>
      <c r="K46">
        <v>3.7021919466257303</v>
      </c>
      <c r="L46">
        <v>0.813231664544251</v>
      </c>
      <c r="M46">
        <v>-0.20673925978600399</v>
      </c>
    </row>
    <row r="47" spans="1:13" x14ac:dyDescent="0.25">
      <c r="A47">
        <v>90</v>
      </c>
      <c r="B47">
        <v>102.77733600000001</v>
      </c>
      <c r="C47">
        <f t="shared" si="0"/>
        <v>6.0171539233630513</v>
      </c>
      <c r="D47">
        <f>C47/C57</f>
        <v>0.67727929581399982</v>
      </c>
      <c r="E47">
        <f t="shared" si="6"/>
        <v>-0.38967154193661757</v>
      </c>
      <c r="I47">
        <v>45</v>
      </c>
      <c r="J47">
        <v>60.795955999999997</v>
      </c>
      <c r="K47">
        <v>3.5384752907834911</v>
      </c>
      <c r="L47">
        <v>0.77726930212121426</v>
      </c>
      <c r="M47">
        <v>-0.25196839648708846</v>
      </c>
    </row>
    <row r="48" spans="1:13" x14ac:dyDescent="0.25">
      <c r="A48">
        <v>60</v>
      </c>
      <c r="B48">
        <v>119.413071</v>
      </c>
      <c r="C48">
        <f t="shared" si="0"/>
        <v>6.9993665348054552</v>
      </c>
      <c r="D48">
        <f>C48/C57</f>
        <v>0.78783526202161436</v>
      </c>
      <c r="E48">
        <f t="shared" si="6"/>
        <v>-0.23846626932820567</v>
      </c>
      <c r="I48">
        <v>45</v>
      </c>
      <c r="J48">
        <v>57.053547000000002</v>
      </c>
      <c r="K48">
        <v>3.3175147310621713</v>
      </c>
      <c r="L48">
        <v>0.81929455605485668</v>
      </c>
      <c r="M48">
        <v>-0.19931160648618043</v>
      </c>
    </row>
    <row r="49" spans="1:13" x14ac:dyDescent="0.25">
      <c r="A49">
        <v>60</v>
      </c>
      <c r="B49">
        <v>118.4748</v>
      </c>
      <c r="C49">
        <f t="shared" si="0"/>
        <v>6.943968825647989</v>
      </c>
      <c r="D49">
        <f>C49/C57</f>
        <v>0.7815998022135815</v>
      </c>
      <c r="E49">
        <f t="shared" si="6"/>
        <v>-0.24641243130684393</v>
      </c>
      <c r="I49">
        <v>45</v>
      </c>
      <c r="J49">
        <v>57.829707999999997</v>
      </c>
      <c r="K49">
        <v>3.3633410875597796</v>
      </c>
      <c r="L49">
        <v>0.83061184849994507</v>
      </c>
      <c r="M49">
        <v>-0.18559268289812955</v>
      </c>
    </row>
    <row r="50" spans="1:13" x14ac:dyDescent="0.25">
      <c r="A50">
        <v>45</v>
      </c>
      <c r="B50">
        <v>127.37123099999999</v>
      </c>
      <c r="C50">
        <f t="shared" si="0"/>
        <v>7.4692348704020777</v>
      </c>
      <c r="D50">
        <f>C50/C57</f>
        <v>0.84072273997403368</v>
      </c>
      <c r="E50">
        <f t="shared" si="6"/>
        <v>-0.1734933523497546</v>
      </c>
      <c r="I50">
        <v>30</v>
      </c>
      <c r="J50">
        <v>114.747681</v>
      </c>
      <c r="K50">
        <v>6.7239110232036365</v>
      </c>
      <c r="L50">
        <v>0.80366233946469345</v>
      </c>
      <c r="M50">
        <v>-0.21857607380788463</v>
      </c>
    </row>
    <row r="51" spans="1:13" x14ac:dyDescent="0.25">
      <c r="A51">
        <v>45</v>
      </c>
      <c r="B51">
        <v>127.572754</v>
      </c>
      <c r="C51">
        <f t="shared" si="0"/>
        <v>7.481133258546377</v>
      </c>
      <c r="D51">
        <f>C51/C57</f>
        <v>0.84206199970485152</v>
      </c>
      <c r="E51">
        <f t="shared" si="6"/>
        <v>-0.17190163359690658</v>
      </c>
      <c r="I51">
        <v>30</v>
      </c>
      <c r="J51">
        <v>126.688255</v>
      </c>
      <c r="K51">
        <v>7.4289103737379696</v>
      </c>
      <c r="L51">
        <v>0.88792601062516652</v>
      </c>
      <c r="M51">
        <v>-0.11886686082944073</v>
      </c>
    </row>
    <row r="52" spans="1:13" x14ac:dyDescent="0.25">
      <c r="A52">
        <v>30</v>
      </c>
      <c r="B52">
        <v>136.14395099999999</v>
      </c>
      <c r="C52">
        <f t="shared" si="0"/>
        <v>7.9871967290547312</v>
      </c>
      <c r="D52">
        <f>C52/C57</f>
        <v>0.89902353256713907</v>
      </c>
      <c r="E52">
        <f t="shared" si="6"/>
        <v>-0.10644606847142254</v>
      </c>
      <c r="I52">
        <v>30</v>
      </c>
      <c r="J52">
        <v>121.289238</v>
      </c>
      <c r="K52">
        <v>7.1101398122453787</v>
      </c>
      <c r="L52">
        <v>0.85841259783908819</v>
      </c>
      <c r="M52">
        <v>-0.15267041181913571</v>
      </c>
    </row>
    <row r="53" spans="1:13" x14ac:dyDescent="0.25">
      <c r="A53">
        <v>30</v>
      </c>
      <c r="B53">
        <v>136.273819</v>
      </c>
      <c r="C53">
        <f t="shared" si="0"/>
        <v>7.9948644388026207</v>
      </c>
      <c r="D53">
        <f>C53/C57</f>
        <v>0.89988659525835479</v>
      </c>
      <c r="E53">
        <f t="shared" si="6"/>
        <v>-0.10548652886565175</v>
      </c>
      <c r="I53">
        <v>30</v>
      </c>
      <c r="J53">
        <v>127.19422900000001</v>
      </c>
      <c r="K53">
        <v>7.4587842593139282</v>
      </c>
      <c r="L53">
        <v>0.90050470761938428</v>
      </c>
      <c r="M53">
        <v>-0.10479988659591072</v>
      </c>
    </row>
    <row r="54" spans="1:13" x14ac:dyDescent="0.25">
      <c r="A54">
        <v>15</v>
      </c>
      <c r="B54">
        <v>145.26513700000001</v>
      </c>
      <c r="C54">
        <f t="shared" si="0"/>
        <v>8.5257328334415767</v>
      </c>
      <c r="D54">
        <f>C54/C57</f>
        <v>0.95964012276825539</v>
      </c>
      <c r="E54">
        <f t="shared" si="6"/>
        <v>-4.1196936918772679E-2</v>
      </c>
      <c r="I54">
        <v>30</v>
      </c>
      <c r="J54">
        <v>135.04942299999999</v>
      </c>
      <c r="K54">
        <v>7.922573242014523</v>
      </c>
      <c r="L54">
        <v>0.92016172125125317</v>
      </c>
      <c r="M54">
        <v>-8.3205840418489108E-2</v>
      </c>
    </row>
    <row r="55" spans="1:13" x14ac:dyDescent="0.25">
      <c r="A55">
        <v>15</v>
      </c>
      <c r="B55">
        <v>145.27003500000001</v>
      </c>
      <c r="C55">
        <f t="shared" si="0"/>
        <v>8.5260220227903396</v>
      </c>
      <c r="D55">
        <f>C55/C57</f>
        <v>0.95967267336625928</v>
      </c>
      <c r="E55">
        <f t="shared" si="6"/>
        <v>-4.1163017905600292E-2</v>
      </c>
      <c r="I55">
        <v>30</v>
      </c>
      <c r="J55">
        <v>133.88009600000001</v>
      </c>
      <c r="K55">
        <v>7.8535334474818441</v>
      </c>
      <c r="L55">
        <v>0.91214314266177088</v>
      </c>
      <c r="M55">
        <v>-9.1958346550907274E-2</v>
      </c>
    </row>
    <row r="56" spans="1:13" x14ac:dyDescent="0.25">
      <c r="A56">
        <v>0</v>
      </c>
      <c r="B56">
        <v>150.80372600000001</v>
      </c>
      <c r="C56">
        <f t="shared" si="0"/>
        <v>8.8527440514849154</v>
      </c>
      <c r="D56">
        <f>C56/C57</f>
        <v>0.99644787778009403</v>
      </c>
      <c r="E56">
        <f t="shared" si="6"/>
        <v>-3.5584459856723696E-3</v>
      </c>
      <c r="I56">
        <v>30</v>
      </c>
      <c r="J56">
        <v>136.14395099999999</v>
      </c>
      <c r="K56">
        <v>7.9871967290547312</v>
      </c>
      <c r="L56">
        <v>0.89902353256713907</v>
      </c>
      <c r="M56">
        <v>-0.10644606847142254</v>
      </c>
    </row>
    <row r="57" spans="1:13" x14ac:dyDescent="0.25">
      <c r="A57">
        <v>0</v>
      </c>
      <c r="B57">
        <v>151.33822599999999</v>
      </c>
      <c r="C57">
        <f t="shared" si="0"/>
        <v>8.8843021786621001</v>
      </c>
      <c r="D57">
        <f>C57/C57</f>
        <v>1</v>
      </c>
      <c r="E57">
        <f t="shared" si="6"/>
        <v>0</v>
      </c>
      <c r="I57">
        <v>30</v>
      </c>
      <c r="J57">
        <v>136.273819</v>
      </c>
      <c r="K57">
        <v>7.9948644388026207</v>
      </c>
      <c r="L57">
        <v>0.89988659525835479</v>
      </c>
      <c r="M57">
        <v>-0.10548652886565175</v>
      </c>
    </row>
    <row r="58" spans="1:13" x14ac:dyDescent="0.25">
      <c r="A58">
        <v>120</v>
      </c>
      <c r="B58">
        <v>44.453792999999997</v>
      </c>
      <c r="C58">
        <f t="shared" si="0"/>
        <v>2.5735958552281981</v>
      </c>
      <c r="D58">
        <f>C58/C71</f>
        <v>0.56532175300066789</v>
      </c>
      <c r="E58">
        <f t="shared" si="6"/>
        <v>-0.57036023558720728</v>
      </c>
      <c r="I58">
        <v>30</v>
      </c>
      <c r="J58">
        <v>70.847106999999994</v>
      </c>
      <c r="K58">
        <v>4.131918698706972</v>
      </c>
      <c r="L58">
        <v>0.90762639256820887</v>
      </c>
      <c r="M58">
        <v>-9.6922446983816232E-2</v>
      </c>
    </row>
    <row r="59" spans="1:13" x14ac:dyDescent="0.25">
      <c r="A59">
        <v>120</v>
      </c>
      <c r="B59">
        <v>46.663670000000003</v>
      </c>
      <c r="C59">
        <f t="shared" si="0"/>
        <v>2.7040721497313571</v>
      </c>
      <c r="D59">
        <f>C59/C71</f>
        <v>0.59398246419341916</v>
      </c>
      <c r="E59">
        <f t="shared" si="6"/>
        <v>-0.52090548161516237</v>
      </c>
      <c r="I59">
        <v>30</v>
      </c>
      <c r="J59">
        <v>69.241669000000002</v>
      </c>
      <c r="K59">
        <v>4.0371298931333763</v>
      </c>
      <c r="L59">
        <v>0.88680487406022501</v>
      </c>
      <c r="M59">
        <v>-0.12013030502118208</v>
      </c>
    </row>
    <row r="60" spans="1:13" x14ac:dyDescent="0.25">
      <c r="A60">
        <v>90</v>
      </c>
      <c r="B60">
        <v>54.283389999999997</v>
      </c>
      <c r="C60">
        <f t="shared" si="0"/>
        <v>3.1539581980279854</v>
      </c>
      <c r="D60">
        <f>C60/C71</f>
        <v>0.69280542777448295</v>
      </c>
      <c r="E60">
        <f t="shared" si="6"/>
        <v>-0.36700608721713773</v>
      </c>
      <c r="I60">
        <v>30</v>
      </c>
      <c r="J60">
        <v>66.701819999999998</v>
      </c>
      <c r="K60">
        <v>3.8871712818090565</v>
      </c>
      <c r="L60">
        <v>0.95997712981346095</v>
      </c>
      <c r="M60">
        <v>-4.0845817915008124E-2</v>
      </c>
    </row>
    <row r="61" spans="1:13" x14ac:dyDescent="0.25">
      <c r="A61">
        <v>90</v>
      </c>
      <c r="B61">
        <v>54.451461999999999</v>
      </c>
      <c r="C61">
        <f t="shared" si="0"/>
        <v>3.1638815610792936</v>
      </c>
      <c r="D61">
        <f>C61/C71</f>
        <v>0.69498521563217297</v>
      </c>
      <c r="E61">
        <f t="shared" si="6"/>
        <v>-0.3638647061153007</v>
      </c>
      <c r="I61">
        <v>30</v>
      </c>
      <c r="J61">
        <v>65.950089000000006</v>
      </c>
      <c r="K61">
        <v>3.8427873295152621</v>
      </c>
      <c r="L61">
        <v>0.94901605399666666</v>
      </c>
      <c r="M61">
        <v>-5.232956376432988E-2</v>
      </c>
    </row>
    <row r="62" spans="1:13" x14ac:dyDescent="0.25">
      <c r="A62">
        <v>60</v>
      </c>
      <c r="B62">
        <v>58.411777000000001</v>
      </c>
      <c r="C62">
        <f t="shared" si="0"/>
        <v>3.3977077994922356</v>
      </c>
      <c r="D62">
        <f>C62/C71</f>
        <v>0.74634800389926692</v>
      </c>
      <c r="E62">
        <f t="shared" si="6"/>
        <v>-0.29256329438992845</v>
      </c>
      <c r="I62">
        <v>15</v>
      </c>
      <c r="J62">
        <v>128.97607400000001</v>
      </c>
      <c r="K62">
        <v>7.5639885457873293</v>
      </c>
      <c r="L62">
        <v>0.90407096545654086</v>
      </c>
      <c r="M62">
        <v>-0.10084742005983302</v>
      </c>
    </row>
    <row r="63" spans="1:13" x14ac:dyDescent="0.25">
      <c r="A63">
        <v>60</v>
      </c>
      <c r="B63">
        <v>63.368385000000004</v>
      </c>
      <c r="C63">
        <f t="shared" si="0"/>
        <v>3.6903575013284522</v>
      </c>
      <c r="D63">
        <f>C63/C71</f>
        <v>0.81063208413707222</v>
      </c>
      <c r="E63">
        <f t="shared" si="6"/>
        <v>-0.20994098484451382</v>
      </c>
      <c r="I63">
        <v>15</v>
      </c>
      <c r="J63">
        <v>137.53507999999999</v>
      </c>
      <c r="K63">
        <v>8.0693322312097759</v>
      </c>
      <c r="L63">
        <v>0.96447118298750001</v>
      </c>
      <c r="M63">
        <v>-3.6175324752476826E-2</v>
      </c>
    </row>
    <row r="64" spans="1:13" x14ac:dyDescent="0.25">
      <c r="A64">
        <v>45</v>
      </c>
      <c r="B64">
        <v>63.568824999999997</v>
      </c>
      <c r="C64">
        <f t="shared" si="0"/>
        <v>3.7021919466257303</v>
      </c>
      <c r="D64">
        <f>C64/C71</f>
        <v>0.813231664544251</v>
      </c>
      <c r="E64">
        <f t="shared" si="6"/>
        <v>-0.20673925978600399</v>
      </c>
      <c r="I64">
        <v>15</v>
      </c>
      <c r="J64">
        <v>136.92047099999999</v>
      </c>
      <c r="K64">
        <v>8.0330442817500138</v>
      </c>
      <c r="L64">
        <v>0.96983555774493468</v>
      </c>
      <c r="M64">
        <v>-3.0628749954226306E-2</v>
      </c>
    </row>
    <row r="65" spans="1:13" x14ac:dyDescent="0.25">
      <c r="A65">
        <v>45</v>
      </c>
      <c r="B65">
        <v>60.795955999999997</v>
      </c>
      <c r="C65">
        <f t="shared" si="0"/>
        <v>3.5384752907834911</v>
      </c>
      <c r="D65">
        <f>C65/C71</f>
        <v>0.77726930212121426</v>
      </c>
      <c r="E65">
        <f t="shared" si="6"/>
        <v>-0.25196839648708846</v>
      </c>
      <c r="I65">
        <v>15</v>
      </c>
      <c r="J65">
        <v>136.979782</v>
      </c>
      <c r="K65">
        <v>8.0365461415835142</v>
      </c>
      <c r="L65">
        <v>0.97025833995123756</v>
      </c>
      <c r="M65">
        <v>-3.0192913097569683E-2</v>
      </c>
    </row>
    <row r="66" spans="1:13" x14ac:dyDescent="0.25">
      <c r="A66">
        <v>30</v>
      </c>
      <c r="B66">
        <v>70.847106999999994</v>
      </c>
      <c r="C66">
        <f t="shared" si="0"/>
        <v>4.131918698706972</v>
      </c>
      <c r="D66">
        <f>C66/C71</f>
        <v>0.90762639256820887</v>
      </c>
      <c r="E66">
        <f t="shared" si="6"/>
        <v>-9.6922446983816232E-2</v>
      </c>
      <c r="I66">
        <v>15</v>
      </c>
      <c r="J66">
        <v>141.07309000000001</v>
      </c>
      <c r="K66">
        <v>8.2782245970360737</v>
      </c>
      <c r="L66">
        <v>0.96146859882815983</v>
      </c>
      <c r="M66">
        <v>-3.9293373011658653E-2</v>
      </c>
    </row>
    <row r="67" spans="1:13" x14ac:dyDescent="0.25">
      <c r="A67">
        <v>30</v>
      </c>
      <c r="B67">
        <v>69.241669000000002</v>
      </c>
      <c r="C67">
        <f t="shared" ref="C67:C85" si="7">(B67-0.8648)/16.937</f>
        <v>4.0371298931333763</v>
      </c>
      <c r="D67">
        <f>C67/C71</f>
        <v>0.88680487406022501</v>
      </c>
      <c r="E67">
        <f t="shared" si="6"/>
        <v>-0.12013030502118208</v>
      </c>
      <c r="I67">
        <v>15</v>
      </c>
      <c r="J67">
        <v>141.8638</v>
      </c>
      <c r="K67">
        <v>8.3249099604416354</v>
      </c>
      <c r="L67">
        <v>0.96689083766852668</v>
      </c>
      <c r="M67">
        <v>-3.3669677524163437E-2</v>
      </c>
    </row>
    <row r="68" spans="1:13" x14ac:dyDescent="0.25">
      <c r="A68">
        <v>15</v>
      </c>
      <c r="B68">
        <v>73.422104000000004</v>
      </c>
      <c r="C68">
        <f t="shared" si="7"/>
        <v>4.283952529963984</v>
      </c>
      <c r="D68">
        <f>C68/C71</f>
        <v>0.94102247992474564</v>
      </c>
      <c r="E68">
        <f t="shared" si="6"/>
        <v>-6.0788250282799966E-2</v>
      </c>
      <c r="I68">
        <v>15</v>
      </c>
      <c r="J68">
        <v>145.26513700000001</v>
      </c>
      <c r="K68">
        <v>8.5257328334415767</v>
      </c>
      <c r="L68">
        <v>0.95964012276825539</v>
      </c>
      <c r="M68">
        <v>-4.1196936918772679E-2</v>
      </c>
    </row>
    <row r="69" spans="1:13" x14ac:dyDescent="0.25">
      <c r="A69">
        <v>15</v>
      </c>
      <c r="B69">
        <v>72.627823000000006</v>
      </c>
      <c r="C69">
        <f t="shared" si="7"/>
        <v>4.2370563263860186</v>
      </c>
      <c r="D69">
        <f>C69/C71</f>
        <v>0.93072115620994622</v>
      </c>
      <c r="E69">
        <f t="shared" si="6"/>
        <v>-7.1795556545717079E-2</v>
      </c>
      <c r="I69">
        <v>15</v>
      </c>
      <c r="J69">
        <v>145.27003500000001</v>
      </c>
      <c r="K69">
        <v>8.5260220227903396</v>
      </c>
      <c r="L69">
        <v>0.95967267336625928</v>
      </c>
      <c r="M69">
        <v>-4.1163017905600292E-2</v>
      </c>
    </row>
    <row r="70" spans="1:13" x14ac:dyDescent="0.25">
      <c r="A70">
        <v>0</v>
      </c>
      <c r="B70">
        <v>78.404274000000001</v>
      </c>
      <c r="C70">
        <f t="shared" si="7"/>
        <v>4.5781114719253697</v>
      </c>
      <c r="D70">
        <f>C70/C71</f>
        <v>1.0056380831837457</v>
      </c>
      <c r="E70">
        <f t="shared" si="6"/>
        <v>5.6222486823629967E-3</v>
      </c>
      <c r="I70">
        <v>15</v>
      </c>
      <c r="J70">
        <v>73.422104000000004</v>
      </c>
      <c r="K70">
        <v>4.283952529963984</v>
      </c>
      <c r="L70">
        <v>0.94102247992474564</v>
      </c>
      <c r="M70">
        <v>-6.0788250282799966E-2</v>
      </c>
    </row>
    <row r="71" spans="1:13" x14ac:dyDescent="0.25">
      <c r="A71">
        <v>0</v>
      </c>
      <c r="B71">
        <v>77.969550999999996</v>
      </c>
      <c r="C71">
        <f t="shared" si="7"/>
        <v>4.5524444116431475</v>
      </c>
      <c r="D71">
        <f>C71/C71</f>
        <v>1</v>
      </c>
      <c r="E71">
        <f t="shared" si="6"/>
        <v>0</v>
      </c>
      <c r="I71">
        <v>15</v>
      </c>
      <c r="J71">
        <v>72.627823000000006</v>
      </c>
      <c r="K71">
        <v>4.2370563263860186</v>
      </c>
      <c r="L71">
        <v>0.93072115620994622</v>
      </c>
      <c r="M71">
        <v>-7.1795556545717079E-2</v>
      </c>
    </row>
    <row r="72" spans="1:13" x14ac:dyDescent="0.25">
      <c r="A72">
        <v>120</v>
      </c>
      <c r="B72">
        <v>34.023735000000002</v>
      </c>
      <c r="C72">
        <f t="shared" si="7"/>
        <v>1.9577808939009269</v>
      </c>
      <c r="D72">
        <f>C72/C85</f>
        <v>0.48349422937081776</v>
      </c>
      <c r="E72">
        <f t="shared" si="6"/>
        <v>-0.72671589927724534</v>
      </c>
      <c r="I72">
        <v>15</v>
      </c>
      <c r="J72">
        <v>72.956901999999999</v>
      </c>
      <c r="K72">
        <v>4.2564859184034951</v>
      </c>
      <c r="L72">
        <v>1.0511831969335683</v>
      </c>
      <c r="M72">
        <v>4.991638396821596E-2</v>
      </c>
    </row>
    <row r="73" spans="1:13" x14ac:dyDescent="0.25">
      <c r="A73">
        <v>120</v>
      </c>
      <c r="B73">
        <v>36.368434999999998</v>
      </c>
      <c r="C73">
        <f t="shared" si="7"/>
        <v>2.0962174529137387</v>
      </c>
      <c r="D73">
        <f>C73/C85</f>
        <v>0.51768256864063311</v>
      </c>
      <c r="E73">
        <f t="shared" si="6"/>
        <v>-0.65839302641451158</v>
      </c>
      <c r="I73">
        <v>15</v>
      </c>
      <c r="J73">
        <v>63.702151999999998</v>
      </c>
      <c r="K73">
        <v>3.7100638838046875</v>
      </c>
      <c r="L73">
        <v>0.91623862711341042</v>
      </c>
      <c r="M73">
        <v>-8.7478438285693516E-2</v>
      </c>
    </row>
    <row r="74" spans="1:13" x14ac:dyDescent="0.25">
      <c r="A74">
        <v>90</v>
      </c>
      <c r="B74">
        <v>46.721046000000001</v>
      </c>
      <c r="C74">
        <f t="shared" si="7"/>
        <v>2.7074597626498198</v>
      </c>
      <c r="D74">
        <f>C74/C85</f>
        <v>0.66863517545447837</v>
      </c>
      <c r="E74">
        <f t="shared" si="6"/>
        <v>-0.40251669576908267</v>
      </c>
      <c r="I74">
        <v>0</v>
      </c>
      <c r="J74">
        <v>136.958923</v>
      </c>
      <c r="K74">
        <v>8.0353145775521035</v>
      </c>
      <c r="L74">
        <v>0.96040528933910385</v>
      </c>
      <c r="M74">
        <v>-4.0399907216735517E-2</v>
      </c>
    </row>
    <row r="75" spans="1:13" x14ac:dyDescent="0.25">
      <c r="A75">
        <v>90</v>
      </c>
      <c r="B75">
        <v>47.053375000000003</v>
      </c>
      <c r="C75">
        <f t="shared" si="7"/>
        <v>2.7270812422506934</v>
      </c>
      <c r="D75">
        <f>C75/C85</f>
        <v>0.67348090266955851</v>
      </c>
      <c r="E75">
        <f t="shared" si="6"/>
        <v>-0.39529563888703001</v>
      </c>
      <c r="I75">
        <v>0</v>
      </c>
      <c r="J75">
        <v>142.56968699999999</v>
      </c>
      <c r="K75">
        <v>8.3665871760051935</v>
      </c>
      <c r="L75">
        <v>1</v>
      </c>
      <c r="M75">
        <v>0</v>
      </c>
    </row>
    <row r="76" spans="1:13" x14ac:dyDescent="0.25">
      <c r="A76">
        <v>60</v>
      </c>
      <c r="B76">
        <v>44.233626999999998</v>
      </c>
      <c r="C76">
        <f t="shared" si="7"/>
        <v>2.5605967408631987</v>
      </c>
      <c r="D76">
        <f>C76/C85</f>
        <v>0.63236583409814917</v>
      </c>
      <c r="E76">
        <f t="shared" si="6"/>
        <v>-0.45828720088401775</v>
      </c>
      <c r="I76">
        <v>0</v>
      </c>
      <c r="J76">
        <v>141.15216100000001</v>
      </c>
      <c r="K76">
        <v>8.2828931333766302</v>
      </c>
      <c r="L76">
        <v>1</v>
      </c>
      <c r="M76">
        <v>0</v>
      </c>
    </row>
    <row r="77" spans="1:13" x14ac:dyDescent="0.25">
      <c r="A77">
        <v>60</v>
      </c>
      <c r="B77">
        <v>52.532940000000004</v>
      </c>
      <c r="C77">
        <f t="shared" si="7"/>
        <v>3.0506075456102022</v>
      </c>
      <c r="D77">
        <f>C77/C85</f>
        <v>0.75337906758234308</v>
      </c>
      <c r="E77">
        <f t="shared" si="6"/>
        <v>-0.28318676804654147</v>
      </c>
      <c r="I77">
        <v>0</v>
      </c>
      <c r="J77">
        <v>139.57579000000001</v>
      </c>
      <c r="K77">
        <v>8.1898205113066069</v>
      </c>
      <c r="L77">
        <v>0.9887632714111716</v>
      </c>
      <c r="M77">
        <v>-1.1300337577031744E-2</v>
      </c>
    </row>
    <row r="78" spans="1:13" x14ac:dyDescent="0.25">
      <c r="A78">
        <v>45</v>
      </c>
      <c r="B78">
        <v>57.053547000000002</v>
      </c>
      <c r="C78">
        <f t="shared" si="7"/>
        <v>3.3175147310621713</v>
      </c>
      <c r="D78">
        <f>C78/C85</f>
        <v>0.81929455605485668</v>
      </c>
      <c r="E78">
        <f t="shared" si="6"/>
        <v>-0.19931160648618043</v>
      </c>
      <c r="I78">
        <v>0</v>
      </c>
      <c r="J78">
        <v>146.126114</v>
      </c>
      <c r="K78">
        <v>8.5765669244848546</v>
      </c>
      <c r="L78">
        <v>0.99611935952943553</v>
      </c>
      <c r="M78">
        <v>-3.8881896926689281E-3</v>
      </c>
    </row>
    <row r="79" spans="1:13" x14ac:dyDescent="0.25">
      <c r="A79">
        <v>45</v>
      </c>
      <c r="B79">
        <v>57.829707999999997</v>
      </c>
      <c r="C79">
        <f t="shared" si="7"/>
        <v>3.3633410875597796</v>
      </c>
      <c r="D79">
        <f>C79/C85</f>
        <v>0.83061184849994507</v>
      </c>
      <c r="E79">
        <f t="shared" si="6"/>
        <v>-0.18559268289812955</v>
      </c>
      <c r="I79">
        <v>0</v>
      </c>
      <c r="J79">
        <v>146.69201699999999</v>
      </c>
      <c r="K79">
        <v>8.6099791580563245</v>
      </c>
      <c r="L79">
        <v>1</v>
      </c>
      <c r="M79">
        <v>0</v>
      </c>
    </row>
    <row r="80" spans="1:13" x14ac:dyDescent="0.25">
      <c r="A80">
        <v>30</v>
      </c>
      <c r="B80">
        <v>66.701819999999998</v>
      </c>
      <c r="C80">
        <f t="shared" si="7"/>
        <v>3.8871712818090565</v>
      </c>
      <c r="D80">
        <f>C80/C85</f>
        <v>0.95997712981346095</v>
      </c>
      <c r="E80">
        <f t="shared" si="6"/>
        <v>-4.0845817915008124E-2</v>
      </c>
      <c r="I80">
        <v>0</v>
      </c>
      <c r="J80">
        <v>150.80372600000001</v>
      </c>
      <c r="K80">
        <v>8.8527440514849154</v>
      </c>
      <c r="L80">
        <v>0.99644787778009403</v>
      </c>
      <c r="M80">
        <v>-3.5584459856723696E-3</v>
      </c>
    </row>
    <row r="81" spans="1:13" x14ac:dyDescent="0.25">
      <c r="A81">
        <v>30</v>
      </c>
      <c r="B81">
        <v>65.950089000000006</v>
      </c>
      <c r="C81">
        <f t="shared" si="7"/>
        <v>3.8427873295152621</v>
      </c>
      <c r="D81">
        <f>C81/C85</f>
        <v>0.94901605399666666</v>
      </c>
      <c r="E81">
        <f t="shared" si="6"/>
        <v>-5.232956376432988E-2</v>
      </c>
      <c r="I81">
        <v>0</v>
      </c>
      <c r="J81">
        <v>151.33822599999999</v>
      </c>
      <c r="K81">
        <v>8.8843021786621001</v>
      </c>
      <c r="L81">
        <v>1</v>
      </c>
      <c r="M81">
        <v>0</v>
      </c>
    </row>
    <row r="82" spans="1:13" x14ac:dyDescent="0.25">
      <c r="A82">
        <v>15</v>
      </c>
      <c r="B82">
        <v>72.956901999999999</v>
      </c>
      <c r="C82">
        <f t="shared" si="7"/>
        <v>4.2564859184034951</v>
      </c>
      <c r="D82">
        <f>C82/C85</f>
        <v>1.0511831969335683</v>
      </c>
      <c r="E82">
        <f t="shared" si="6"/>
        <v>4.991638396821596E-2</v>
      </c>
      <c r="I82">
        <v>0</v>
      </c>
      <c r="J82">
        <v>78.404274000000001</v>
      </c>
      <c r="K82">
        <v>4.5781114719253697</v>
      </c>
      <c r="L82">
        <v>1.0056380831837457</v>
      </c>
      <c r="M82">
        <v>5.6222486823629967E-3</v>
      </c>
    </row>
    <row r="83" spans="1:13" x14ac:dyDescent="0.25">
      <c r="A83">
        <v>15</v>
      </c>
      <c r="B83">
        <v>63.702151999999998</v>
      </c>
      <c r="C83">
        <f t="shared" si="7"/>
        <v>3.7100638838046875</v>
      </c>
      <c r="D83">
        <f>C83/C85</f>
        <v>0.91623862711341042</v>
      </c>
      <c r="E83">
        <f t="shared" si="6"/>
        <v>-8.7478438285693516E-2</v>
      </c>
      <c r="I83">
        <v>0</v>
      </c>
      <c r="J83">
        <v>77.969550999999996</v>
      </c>
      <c r="K83">
        <v>4.5524444116431475</v>
      </c>
      <c r="L83">
        <v>1</v>
      </c>
      <c r="M83">
        <v>0</v>
      </c>
    </row>
    <row r="84" spans="1:13" x14ac:dyDescent="0.25">
      <c r="A84">
        <v>0</v>
      </c>
      <c r="B84">
        <v>69.274124</v>
      </c>
      <c r="C84">
        <f t="shared" si="7"/>
        <v>4.0390461120623486</v>
      </c>
      <c r="D84">
        <f>C84/C85</f>
        <v>0.99748418907780334</v>
      </c>
      <c r="E84">
        <f t="shared" si="6"/>
        <v>-2.5189808923078826E-3</v>
      </c>
      <c r="I84">
        <v>0</v>
      </c>
      <c r="J84">
        <v>69.274124</v>
      </c>
      <c r="K84">
        <v>4.0390461120623486</v>
      </c>
      <c r="L84">
        <v>0.99748418907780334</v>
      </c>
      <c r="M84">
        <v>-2.5189808923078826E-3</v>
      </c>
    </row>
    <row r="85" spans="1:13" x14ac:dyDescent="0.25">
      <c r="A85">
        <v>0</v>
      </c>
      <c r="B85">
        <v>69.446663000000001</v>
      </c>
      <c r="C85">
        <f t="shared" si="7"/>
        <v>4.0492332172167442</v>
      </c>
      <c r="D85">
        <f>C85/C85</f>
        <v>1</v>
      </c>
      <c r="E85">
        <f t="shared" si="6"/>
        <v>0</v>
      </c>
      <c r="I85">
        <v>0</v>
      </c>
      <c r="J85">
        <v>69.446663000000001</v>
      </c>
      <c r="K85">
        <v>4.0492332172167442</v>
      </c>
      <c r="L85">
        <v>1</v>
      </c>
      <c r="M85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F3CEC-36F6-46C0-B0BD-A2EEE0824A78}">
  <dimension ref="B3:Q76"/>
  <sheetViews>
    <sheetView tabSelected="1" zoomScale="89" zoomScaleNormal="130" workbookViewId="0">
      <selection activeCell="V19" sqref="V18:V19"/>
    </sheetView>
  </sheetViews>
  <sheetFormatPr defaultRowHeight="15" x14ac:dyDescent="0.25"/>
  <cols>
    <col min="3" max="3" width="12.28515625" bestFit="1" customWidth="1"/>
    <col min="7" max="7" width="12.28515625" bestFit="1" customWidth="1"/>
    <col min="8" max="8" width="12.42578125" bestFit="1" customWidth="1"/>
    <col min="10" max="10" width="12.28515625" bestFit="1" customWidth="1"/>
  </cols>
  <sheetData>
    <row r="3" spans="2:17" x14ac:dyDescent="0.25">
      <c r="B3" t="s">
        <v>9</v>
      </c>
    </row>
    <row r="4" spans="2:17" x14ac:dyDescent="0.25">
      <c r="B4" t="s">
        <v>5</v>
      </c>
      <c r="D4" t="s">
        <v>3</v>
      </c>
      <c r="K4" t="s">
        <v>3</v>
      </c>
      <c r="P4" t="s">
        <v>3</v>
      </c>
    </row>
    <row r="5" spans="2:17" x14ac:dyDescent="0.25">
      <c r="B5">
        <v>120</v>
      </c>
      <c r="C5">
        <v>0.52857025910569599</v>
      </c>
      <c r="D5">
        <v>0.52955394388926047</v>
      </c>
      <c r="E5">
        <v>0.5351075919183661</v>
      </c>
      <c r="F5">
        <v>0.59894530443368332</v>
      </c>
      <c r="G5">
        <v>0.57576914960072756</v>
      </c>
      <c r="H5">
        <v>0.57356471369316442</v>
      </c>
      <c r="I5">
        <v>0.55788777056945915</v>
      </c>
      <c r="J5">
        <v>0.57954032563129021</v>
      </c>
      <c r="P5">
        <f>AVERAGE(C5:N5)</f>
        <v>0.55986738235520594</v>
      </c>
      <c r="Q5">
        <f>_xlfn.STDEV.S(C5:N5)</f>
        <v>2.6376321467370029E-2</v>
      </c>
    </row>
    <row r="6" spans="2:17" x14ac:dyDescent="0.25">
      <c r="B6">
        <v>90</v>
      </c>
      <c r="C6">
        <v>0.65129122409147699</v>
      </c>
      <c r="D6">
        <v>0.65776112915462603</v>
      </c>
      <c r="E6">
        <v>0.72767688122863017</v>
      </c>
      <c r="F6">
        <v>0.76098853465586269</v>
      </c>
      <c r="G6">
        <v>0.66780937610689195</v>
      </c>
      <c r="H6">
        <v>0.63743261077382141</v>
      </c>
      <c r="I6">
        <v>0.67417009799889827</v>
      </c>
      <c r="J6">
        <v>0.67736486257355621</v>
      </c>
      <c r="P6">
        <f t="shared" ref="P6:P10" si="0">AVERAGE(C6:N6)</f>
        <v>0.68181183957297053</v>
      </c>
      <c r="Q6">
        <f t="shared" ref="Q6:Q10" si="1">_xlfn.STDEV.S(C6:N6)</f>
        <v>4.1621169891509428E-2</v>
      </c>
    </row>
    <row r="7" spans="2:17" x14ac:dyDescent="0.25">
      <c r="B7">
        <v>60</v>
      </c>
      <c r="C7">
        <v>0.75828147821675795</v>
      </c>
      <c r="D7">
        <v>0.76000965054439951</v>
      </c>
      <c r="E7">
        <v>0.82435892539520894</v>
      </c>
      <c r="F7">
        <v>0.80204832584443131</v>
      </c>
      <c r="G7">
        <v>0.7847337703002516</v>
      </c>
      <c r="H7">
        <v>0.77835404335903302</v>
      </c>
      <c r="I7">
        <v>0.79020234760897945</v>
      </c>
      <c r="J7">
        <v>0.76363031745363541</v>
      </c>
      <c r="K7">
        <v>0.78290037144287694</v>
      </c>
      <c r="P7">
        <f t="shared" si="0"/>
        <v>0.78272435890728598</v>
      </c>
      <c r="Q7">
        <f t="shared" si="1"/>
        <v>2.1400748596410373E-2</v>
      </c>
    </row>
    <row r="8" spans="2:17" x14ac:dyDescent="0.25">
      <c r="B8">
        <v>45</v>
      </c>
      <c r="C8">
        <v>0.81256427864656289</v>
      </c>
      <c r="D8">
        <v>0.8155897817516643</v>
      </c>
      <c r="E8">
        <v>0.88289389558520981</v>
      </c>
      <c r="F8">
        <v>0.88090166816247073</v>
      </c>
      <c r="G8">
        <v>0.82459867240744622</v>
      </c>
      <c r="H8">
        <v>0.8608317397412274</v>
      </c>
      <c r="I8">
        <v>0.84671272739779169</v>
      </c>
      <c r="J8">
        <v>0.84231643560675107</v>
      </c>
      <c r="P8">
        <f t="shared" si="0"/>
        <v>0.84580114991239053</v>
      </c>
      <c r="Q8">
        <f t="shared" si="1"/>
        <v>2.7551957231256814E-2</v>
      </c>
    </row>
    <row r="9" spans="2:17" x14ac:dyDescent="0.25">
      <c r="B9">
        <v>30</v>
      </c>
      <c r="C9">
        <v>0.87445747541547247</v>
      </c>
      <c r="D9">
        <v>0.87793356612240359</v>
      </c>
      <c r="E9">
        <v>0.94025217615105161</v>
      </c>
      <c r="F9">
        <v>0.93860192103433082</v>
      </c>
      <c r="G9">
        <v>0.92935566707898298</v>
      </c>
      <c r="H9">
        <v>0.92017366847507132</v>
      </c>
      <c r="I9">
        <v>0.90355071289209765</v>
      </c>
      <c r="J9">
        <v>0.9060437454913377</v>
      </c>
      <c r="K9">
        <v>0.92935074675215146</v>
      </c>
      <c r="P9">
        <f t="shared" si="0"/>
        <v>0.91330218660143325</v>
      </c>
      <c r="Q9">
        <f t="shared" si="1"/>
        <v>2.4587835887783616E-2</v>
      </c>
    </row>
    <row r="10" spans="2:17" x14ac:dyDescent="0.25">
      <c r="B10">
        <v>15</v>
      </c>
      <c r="C10">
        <v>0.92514854761221321</v>
      </c>
      <c r="D10">
        <v>0.93323158824273478</v>
      </c>
      <c r="E10">
        <v>0.93545674578202942</v>
      </c>
      <c r="F10">
        <v>0.93335781509245308</v>
      </c>
      <c r="G10">
        <v>0.95678132836161278</v>
      </c>
      <c r="H10">
        <v>0.9709122576530349</v>
      </c>
      <c r="I10">
        <v>0.97389814613748582</v>
      </c>
      <c r="J10">
        <v>0.97477100834798303</v>
      </c>
      <c r="K10">
        <v>0.98743784319490802</v>
      </c>
      <c r="L10">
        <v>0.957173907871955</v>
      </c>
      <c r="P10">
        <f t="shared" si="0"/>
        <v>0.95481691882964115</v>
      </c>
      <c r="Q10">
        <f t="shared" si="1"/>
        <v>2.1797823656392979E-2</v>
      </c>
    </row>
    <row r="14" spans="2:17" x14ac:dyDescent="0.25">
      <c r="B14" t="s">
        <v>10</v>
      </c>
    </row>
    <row r="15" spans="2:17" x14ac:dyDescent="0.25">
      <c r="B15" t="s">
        <v>5</v>
      </c>
      <c r="D15" t="s">
        <v>3</v>
      </c>
      <c r="K15" t="s">
        <v>3</v>
      </c>
      <c r="P15" t="s">
        <v>3</v>
      </c>
    </row>
    <row r="16" spans="2:17" x14ac:dyDescent="0.25">
      <c r="B16">
        <v>120</v>
      </c>
      <c r="C16">
        <v>0.49034918287731954</v>
      </c>
      <c r="D16">
        <v>0.48690727232459929</v>
      </c>
      <c r="E16">
        <v>0.45590361353988668</v>
      </c>
      <c r="F16">
        <v>0.4794662924407827</v>
      </c>
      <c r="I16" s="1"/>
      <c r="P16">
        <f>AVERAGE(C16:N16)</f>
        <v>0.47815659029564705</v>
      </c>
      <c r="Q16">
        <f>_xlfn.STDEV.S(C16:N16)</f>
        <v>1.5514982479696493E-2</v>
      </c>
    </row>
    <row r="17" spans="2:17" x14ac:dyDescent="0.25">
      <c r="B17">
        <v>90</v>
      </c>
      <c r="C17">
        <v>0.65942331429212742</v>
      </c>
      <c r="D17">
        <v>0.71444926867170189</v>
      </c>
      <c r="E17">
        <v>0.5969609925826399</v>
      </c>
      <c r="F17">
        <v>0.60407035570738832</v>
      </c>
      <c r="G17">
        <v>0.67811975471302166</v>
      </c>
      <c r="H17">
        <v>0.68106281459537543</v>
      </c>
      <c r="I17">
        <v>0.71575313223689152</v>
      </c>
      <c r="J17">
        <v>0.71515452857281969</v>
      </c>
      <c r="K17">
        <v>0.61272715146947709</v>
      </c>
      <c r="L17">
        <v>0.61887811138460591</v>
      </c>
      <c r="P17">
        <f t="shared" ref="P17:P21" si="2">AVERAGE(C17:N17)</f>
        <v>0.65965994242260484</v>
      </c>
      <c r="Q17">
        <f t="shared" ref="Q17:Q21" si="3">_xlfn.STDEV.S(C17:N17)</f>
        <v>4.8205663542245536E-2</v>
      </c>
    </row>
    <row r="18" spans="2:17" x14ac:dyDescent="0.25">
      <c r="B18">
        <v>60</v>
      </c>
      <c r="C18">
        <v>0.78005828657799592</v>
      </c>
      <c r="D18">
        <v>0.80902013236917525</v>
      </c>
      <c r="E18">
        <v>0.74861122737355779</v>
      </c>
      <c r="F18">
        <v>0.74168007045695339</v>
      </c>
      <c r="G18">
        <v>0.80973908846280951</v>
      </c>
      <c r="H18">
        <v>0.81718627750261841</v>
      </c>
      <c r="I18">
        <v>0.80920123469365812</v>
      </c>
      <c r="J18">
        <v>0.81183591138084632</v>
      </c>
      <c r="K18">
        <v>0.74827533942818836</v>
      </c>
      <c r="P18">
        <f t="shared" si="2"/>
        <v>0.78617861869397809</v>
      </c>
      <c r="Q18">
        <f t="shared" si="3"/>
        <v>3.1804460444091812E-2</v>
      </c>
    </row>
    <row r="19" spans="2:17" x14ac:dyDescent="0.25">
      <c r="B19">
        <v>45</v>
      </c>
      <c r="C19">
        <v>0.85123113842850195</v>
      </c>
      <c r="D19">
        <v>0.86810252883395378</v>
      </c>
      <c r="E19">
        <v>0.8019584485541531</v>
      </c>
      <c r="F19">
        <v>0.80124116156000047</v>
      </c>
      <c r="G19">
        <v>0.86231916773340134</v>
      </c>
      <c r="H19">
        <v>0.8671748163443167</v>
      </c>
      <c r="I19">
        <v>0.86619756863004416</v>
      </c>
      <c r="J19">
        <v>0.86510368501127122</v>
      </c>
      <c r="K19">
        <v>0.82318039895528683</v>
      </c>
      <c r="L19">
        <v>0.8255463368997259</v>
      </c>
      <c r="P19">
        <f t="shared" si="2"/>
        <v>0.84320552509506541</v>
      </c>
      <c r="Q19">
        <f t="shared" si="3"/>
        <v>2.7502474092316806E-2</v>
      </c>
    </row>
    <row r="20" spans="2:17" x14ac:dyDescent="0.25">
      <c r="B20">
        <v>30</v>
      </c>
      <c r="C20">
        <v>0.92383738290130069</v>
      </c>
      <c r="D20">
        <v>0.9173578427454101</v>
      </c>
      <c r="E20">
        <v>0.86170686766432214</v>
      </c>
      <c r="F20">
        <v>0.87625326869968245</v>
      </c>
      <c r="G20">
        <v>0.92262678531831976</v>
      </c>
      <c r="H20">
        <v>0.93022564344606629</v>
      </c>
      <c r="I20">
        <v>0.90902555127947715</v>
      </c>
      <c r="J20">
        <v>0.91110684627793126</v>
      </c>
      <c r="K20">
        <v>0.90134642210563387</v>
      </c>
      <c r="L20">
        <v>0.89440338688364962</v>
      </c>
      <c r="P20">
        <f t="shared" si="2"/>
        <v>0.9047889997321793</v>
      </c>
      <c r="Q20">
        <f t="shared" si="3"/>
        <v>2.1944272986381415E-2</v>
      </c>
    </row>
    <row r="21" spans="2:17" x14ac:dyDescent="0.25">
      <c r="B21">
        <v>15</v>
      </c>
      <c r="C21">
        <v>0.96242339130681775</v>
      </c>
      <c r="D21">
        <v>0.97495935654075283</v>
      </c>
      <c r="E21">
        <v>0.93804885543399164</v>
      </c>
      <c r="F21">
        <v>0.94861780085947012</v>
      </c>
      <c r="G21">
        <v>0.96826918620998426</v>
      </c>
      <c r="H21">
        <v>0.97194900296983799</v>
      </c>
      <c r="I21">
        <v>0.96177332412802796</v>
      </c>
      <c r="J21">
        <v>0.96571104418469378</v>
      </c>
      <c r="K21">
        <v>0.94829159400680563</v>
      </c>
      <c r="L21">
        <v>0.97044244687614289</v>
      </c>
      <c r="P21">
        <f t="shared" si="2"/>
        <v>0.96104860025165251</v>
      </c>
      <c r="Q21">
        <f t="shared" si="3"/>
        <v>1.2124891926427147E-2</v>
      </c>
    </row>
    <row r="23" spans="2:17" x14ac:dyDescent="0.25">
      <c r="B23" t="s">
        <v>12</v>
      </c>
    </row>
    <row r="24" spans="2:17" x14ac:dyDescent="0.25">
      <c r="B24" t="s">
        <v>5</v>
      </c>
      <c r="D24" t="s">
        <v>3</v>
      </c>
      <c r="K24" t="s">
        <v>3</v>
      </c>
      <c r="P24" t="s">
        <v>3</v>
      </c>
    </row>
    <row r="25" spans="2:17" x14ac:dyDescent="0.25">
      <c r="B25">
        <v>120</v>
      </c>
      <c r="C25">
        <v>0.55971474717029346</v>
      </c>
      <c r="D25">
        <v>0.59401498975825728</v>
      </c>
      <c r="E25">
        <v>0.56258175674143585</v>
      </c>
      <c r="F25">
        <v>0.5966821914912207</v>
      </c>
      <c r="G25">
        <v>0.59914161291304091</v>
      </c>
      <c r="H25">
        <v>0.60214535260588564</v>
      </c>
      <c r="I25">
        <v>0.5801392400010883</v>
      </c>
      <c r="J25">
        <v>0.57977164685543869</v>
      </c>
      <c r="K25">
        <v>0.56532175300066789</v>
      </c>
      <c r="L25">
        <v>0.59398246419341916</v>
      </c>
      <c r="P25">
        <f>AVERAGE(C25:N25)</f>
        <v>0.58334957547307476</v>
      </c>
      <c r="Q25">
        <f>_xlfn.STDEV.S(C25:N25)</f>
        <v>1.6142612113895217E-2</v>
      </c>
    </row>
    <row r="26" spans="2:17" x14ac:dyDescent="0.25">
      <c r="B26">
        <v>90</v>
      </c>
      <c r="C26">
        <v>0.66519947191376694</v>
      </c>
      <c r="D26">
        <v>0.6838363026957569</v>
      </c>
      <c r="E26">
        <v>0.6543507650699909</v>
      </c>
      <c r="F26">
        <v>0.68598846192566132</v>
      </c>
      <c r="G26">
        <v>0.70231274454068493</v>
      </c>
      <c r="H26">
        <v>0.70029133176147773</v>
      </c>
      <c r="I26">
        <v>0.67230547405759211</v>
      </c>
      <c r="J26">
        <v>0.67727929581399982</v>
      </c>
      <c r="K26">
        <v>0.69280542777448295</v>
      </c>
      <c r="L26">
        <v>0.69498521563217297</v>
      </c>
      <c r="M26">
        <v>0.66863517545447837</v>
      </c>
      <c r="N26">
        <v>0.67348090266955851</v>
      </c>
      <c r="P26">
        <f t="shared" ref="P26:P30" si="4">AVERAGE(C26:N26)</f>
        <v>0.68095588077580205</v>
      </c>
      <c r="Q26">
        <f t="shared" ref="Q26:Q30" si="5">_xlfn.STDEV.S(C26:N26)</f>
        <v>1.4933036868777576E-2</v>
      </c>
    </row>
    <row r="27" spans="2:17" x14ac:dyDescent="0.25">
      <c r="B27">
        <v>60</v>
      </c>
      <c r="C27">
        <v>0.74447960288059811</v>
      </c>
      <c r="D27">
        <v>0.78718287252859542</v>
      </c>
      <c r="E27">
        <v>0.74261797539979379</v>
      </c>
      <c r="F27">
        <v>0.79034699355418059</v>
      </c>
      <c r="G27">
        <v>0.79844191225290961</v>
      </c>
      <c r="H27">
        <v>0.79653874214715359</v>
      </c>
      <c r="I27">
        <v>0.78783526202161436</v>
      </c>
      <c r="J27">
        <v>0.7815998022135815</v>
      </c>
      <c r="K27">
        <v>0.74634800389926692</v>
      </c>
      <c r="L27">
        <v>0.81063208413707222</v>
      </c>
      <c r="M27">
        <v>0.75337906758234308</v>
      </c>
      <c r="P27">
        <f>AVERAGE(C27:M27)</f>
        <v>0.77630930169246459</v>
      </c>
      <c r="Q27">
        <f>_xlfn.STDEV.S(C27:M27)</f>
        <v>2.4748686418650401E-2</v>
      </c>
    </row>
    <row r="28" spans="2:17" x14ac:dyDescent="0.25">
      <c r="B28">
        <v>45</v>
      </c>
      <c r="C28">
        <v>0.81490510627202306</v>
      </c>
      <c r="D28">
        <v>0.83555706162766297</v>
      </c>
      <c r="E28">
        <v>0.83076472584012762</v>
      </c>
      <c r="F28">
        <v>0.85908897380997851</v>
      </c>
      <c r="G28">
        <v>0.84452097854956676</v>
      </c>
      <c r="H28">
        <v>0.85355724782157794</v>
      </c>
      <c r="I28">
        <v>0.84072273997403368</v>
      </c>
      <c r="J28">
        <v>0.84206199970485152</v>
      </c>
      <c r="K28">
        <v>0.813231664544251</v>
      </c>
      <c r="L28">
        <v>0.77726930212121426</v>
      </c>
      <c r="M28">
        <v>0.81929455605485668</v>
      </c>
      <c r="N28">
        <v>0.83061184849994507</v>
      </c>
      <c r="P28">
        <f t="shared" si="4"/>
        <v>0.83013218373500741</v>
      </c>
      <c r="Q28">
        <f t="shared" si="5"/>
        <v>2.1967406593380204E-2</v>
      </c>
    </row>
    <row r="29" spans="2:17" x14ac:dyDescent="0.25">
      <c r="B29">
        <v>30</v>
      </c>
      <c r="C29">
        <v>0.88792601062516652</v>
      </c>
      <c r="D29">
        <v>0.85841259783908819</v>
      </c>
      <c r="E29">
        <v>0.90050470761938428</v>
      </c>
      <c r="F29">
        <v>0.92016172125125317</v>
      </c>
      <c r="G29">
        <v>0.91214314266177088</v>
      </c>
      <c r="H29">
        <v>0.89902353256713907</v>
      </c>
      <c r="I29">
        <v>0.89988659525835479</v>
      </c>
      <c r="J29">
        <v>0.90762639256820887</v>
      </c>
      <c r="K29">
        <v>0.88680487406022501</v>
      </c>
      <c r="L29">
        <v>0.95997712981346095</v>
      </c>
      <c r="M29">
        <v>0.94901605399666666</v>
      </c>
      <c r="P29">
        <f>AVERAGE(C29:M29)</f>
        <v>0.90740752347824727</v>
      </c>
      <c r="Q29">
        <f>_xlfn.STDEV.S(C29:M29)</f>
        <v>2.8388347348596264E-2</v>
      </c>
    </row>
    <row r="30" spans="2:17" x14ac:dyDescent="0.25">
      <c r="B30">
        <v>15</v>
      </c>
      <c r="C30">
        <v>0.90407096545654086</v>
      </c>
      <c r="D30">
        <v>0.96447118298750001</v>
      </c>
      <c r="E30">
        <v>0.96983555774493468</v>
      </c>
      <c r="F30">
        <v>0.97025833995123756</v>
      </c>
      <c r="G30">
        <v>0.96146859882815983</v>
      </c>
      <c r="H30">
        <v>0.96689083766852668</v>
      </c>
      <c r="I30">
        <v>0.95964012276825539</v>
      </c>
      <c r="J30">
        <v>0.95967267336625928</v>
      </c>
      <c r="K30">
        <v>0.94102247992474564</v>
      </c>
      <c r="L30">
        <v>0.93072115620994622</v>
      </c>
      <c r="M30">
        <v>0.91623862711341042</v>
      </c>
      <c r="P30">
        <f>AVERAGE(C30:M30)</f>
        <v>0.94948095836541058</v>
      </c>
      <c r="Q30">
        <f>_xlfn.STDEV.S(C30:M30)</f>
        <v>2.305471602604359E-2</v>
      </c>
    </row>
    <row r="32" spans="2:17" x14ac:dyDescent="0.25">
      <c r="B32" t="s">
        <v>14</v>
      </c>
      <c r="C32" t="s">
        <v>5</v>
      </c>
      <c r="E32" t="s">
        <v>3</v>
      </c>
      <c r="H32" t="s">
        <v>3</v>
      </c>
      <c r="K32" t="s">
        <v>3</v>
      </c>
    </row>
    <row r="33" spans="3:10" x14ac:dyDescent="0.25">
      <c r="C33">
        <v>120</v>
      </c>
      <c r="D33">
        <v>0.55728277771825241</v>
      </c>
      <c r="E33">
        <v>0.55932870225193654</v>
      </c>
      <c r="F33">
        <v>0.50641399522506181</v>
      </c>
      <c r="G33">
        <v>0.5097439955364711</v>
      </c>
      <c r="I33">
        <f>AVERAGE(D33:G33)</f>
        <v>0.53319236768293043</v>
      </c>
      <c r="J33">
        <f>_xlfn.STDEV.S(D33:G33)</f>
        <v>2.904228657311124E-2</v>
      </c>
    </row>
    <row r="34" spans="3:10" x14ac:dyDescent="0.25">
      <c r="C34">
        <v>90</v>
      </c>
      <c r="D34">
        <v>0.66921784024701536</v>
      </c>
      <c r="E34">
        <v>0.66849448861930272</v>
      </c>
      <c r="F34">
        <v>0.61036753653376308</v>
      </c>
      <c r="G34">
        <v>0.62163381896740044</v>
      </c>
      <c r="I34">
        <f>AVERAGE(D34:G34)</f>
        <v>0.64242842109187037</v>
      </c>
      <c r="J34">
        <f>_xlfn.STDEV.S(D34:G34)</f>
        <v>3.086221341801872E-2</v>
      </c>
    </row>
    <row r="35" spans="3:10" x14ac:dyDescent="0.25">
      <c r="C35">
        <v>60</v>
      </c>
      <c r="D35">
        <v>0.76598076483468813</v>
      </c>
      <c r="E35">
        <v>0.77529307069819675</v>
      </c>
      <c r="F35">
        <v>0.74547748186007745</v>
      </c>
      <c r="G35">
        <v>0.73820560799076107</v>
      </c>
      <c r="I35">
        <f>AVERAGE(D35:G35)</f>
        <v>0.75623923134593085</v>
      </c>
      <c r="J35">
        <f>_xlfn.STDEV.S(D35:G35)</f>
        <v>1.7310623829380298E-2</v>
      </c>
    </row>
    <row r="36" spans="3:10" x14ac:dyDescent="0.25">
      <c r="C36">
        <v>45</v>
      </c>
      <c r="D36">
        <v>0.81590989837157479</v>
      </c>
      <c r="E36">
        <v>0.82300580417286073</v>
      </c>
      <c r="F36">
        <v>0.78511087332998808</v>
      </c>
      <c r="G36">
        <v>0.7903800536909884</v>
      </c>
      <c r="I36">
        <f>AVERAGE(D36:G36)</f>
        <v>0.80360165739135292</v>
      </c>
      <c r="J36">
        <f>_xlfn.STDEV.S(D36:G36)</f>
        <v>1.8661311207585154E-2</v>
      </c>
    </row>
    <row r="37" spans="3:10" x14ac:dyDescent="0.25">
      <c r="C37">
        <v>30</v>
      </c>
      <c r="D37">
        <v>0.88309533921323213</v>
      </c>
      <c r="E37">
        <v>0.89312578738904636</v>
      </c>
      <c r="F37">
        <v>0.85249867952327751</v>
      </c>
      <c r="G37">
        <v>0.86011033582946561</v>
      </c>
      <c r="I37">
        <f>AVERAGE(D37:G37)</f>
        <v>0.8722075354887554</v>
      </c>
      <c r="J37">
        <f>_xlfn.STDEV.S(D37:G37)</f>
        <v>1.9069161627886962E-2</v>
      </c>
    </row>
    <row r="38" spans="3:10" x14ac:dyDescent="0.25">
      <c r="C38">
        <v>15</v>
      </c>
      <c r="D38">
        <v>0.94936832482312583</v>
      </c>
      <c r="E38">
        <v>0.945511815443283</v>
      </c>
      <c r="F38">
        <v>0.94562710929226057</v>
      </c>
      <c r="G38">
        <v>0.93955392614781863</v>
      </c>
      <c r="I38">
        <f>AVERAGE(D38:G38)</f>
        <v>0.94501529392662198</v>
      </c>
      <c r="J38">
        <f>_xlfn.STDEV.S(D38:G38)</f>
        <v>4.0577607806690378E-3</v>
      </c>
    </row>
    <row r="44" spans="3:10" x14ac:dyDescent="0.25">
      <c r="J44" s="2"/>
    </row>
    <row r="45" spans="3:10" x14ac:dyDescent="0.25">
      <c r="J45" s="2"/>
    </row>
    <row r="46" spans="3:10" x14ac:dyDescent="0.25">
      <c r="J46" s="2"/>
    </row>
    <row r="47" spans="3:10" x14ac:dyDescent="0.25">
      <c r="J47" s="2"/>
    </row>
    <row r="51" spans="8:10" x14ac:dyDescent="0.25">
      <c r="H51" s="2"/>
    </row>
    <row r="52" spans="8:10" x14ac:dyDescent="0.25">
      <c r="H52" s="2"/>
    </row>
    <row r="53" spans="8:10" x14ac:dyDescent="0.25">
      <c r="H53" s="2"/>
    </row>
    <row r="54" spans="8:10" x14ac:dyDescent="0.25">
      <c r="H54" s="2"/>
    </row>
    <row r="59" spans="8:10" x14ac:dyDescent="0.25">
      <c r="J59" s="2"/>
    </row>
    <row r="60" spans="8:10" x14ac:dyDescent="0.25">
      <c r="J60" s="2"/>
    </row>
    <row r="61" spans="8:10" x14ac:dyDescent="0.25">
      <c r="J61" s="2"/>
    </row>
    <row r="62" spans="8:10" x14ac:dyDescent="0.25">
      <c r="J62" s="2"/>
    </row>
    <row r="66" spans="5:8" x14ac:dyDescent="0.25">
      <c r="E66" s="3"/>
      <c r="F66" s="3"/>
      <c r="G66" s="3"/>
      <c r="H66" s="3"/>
    </row>
    <row r="67" spans="5:8" x14ac:dyDescent="0.25">
      <c r="E67" s="3"/>
      <c r="F67" s="3"/>
      <c r="G67" s="3"/>
      <c r="H67" s="3"/>
    </row>
    <row r="68" spans="5:8" x14ac:dyDescent="0.25">
      <c r="E68" s="3"/>
      <c r="F68" s="3"/>
      <c r="G68" s="3"/>
      <c r="H68" s="3"/>
    </row>
    <row r="69" spans="5:8" x14ac:dyDescent="0.25">
      <c r="E69" s="3"/>
      <c r="F69" s="3"/>
      <c r="G69" s="3"/>
      <c r="H69" s="3"/>
    </row>
    <row r="73" spans="5:8" x14ac:dyDescent="0.25">
      <c r="E73" s="3"/>
      <c r="F73" s="3"/>
      <c r="G73" s="3"/>
      <c r="H73" s="3"/>
    </row>
    <row r="74" spans="5:8" x14ac:dyDescent="0.25">
      <c r="E74" s="3"/>
      <c r="F74" s="3"/>
      <c r="G74" s="3"/>
      <c r="H74" s="3"/>
    </row>
    <row r="75" spans="5:8" x14ac:dyDescent="0.25">
      <c r="E75" s="3"/>
      <c r="F75" s="3"/>
      <c r="G75" s="3"/>
      <c r="H75" s="3"/>
    </row>
    <row r="76" spans="5:8" x14ac:dyDescent="0.25">
      <c r="E76" s="3"/>
      <c r="F76" s="3"/>
      <c r="G76" s="3"/>
      <c r="H76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096C6-E98F-4677-BCC7-B1D57535915E}">
  <dimension ref="A1:AF71"/>
  <sheetViews>
    <sheetView topLeftCell="F1" workbookViewId="0">
      <selection activeCell="Y37" sqref="Y37:AF45"/>
    </sheetView>
  </sheetViews>
  <sheetFormatPr defaultRowHeight="15" x14ac:dyDescent="0.25"/>
  <cols>
    <col min="1" max="1" width="11.5703125" bestFit="1" customWidth="1"/>
    <col min="2" max="2" width="16.8554687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J1" t="s">
        <v>5</v>
      </c>
      <c r="K1" t="s">
        <v>1</v>
      </c>
      <c r="L1" t="s">
        <v>7</v>
      </c>
      <c r="M1" t="s">
        <v>3</v>
      </c>
      <c r="N1" t="s">
        <v>8</v>
      </c>
    </row>
    <row r="2" spans="1:32" x14ac:dyDescent="0.25">
      <c r="A2">
        <v>120</v>
      </c>
      <c r="B2">
        <v>88.738281000000001</v>
      </c>
      <c r="C2">
        <f>(B2-0.8648)/16.937</f>
        <v>5.1882553580917516</v>
      </c>
      <c r="D2">
        <f>C2/C15</f>
        <v>0.58884094190742298</v>
      </c>
      <c r="E2">
        <f>LN(D2)</f>
        <v>-0.52959917949537194</v>
      </c>
      <c r="J2">
        <v>120</v>
      </c>
      <c r="K2">
        <v>88.738281000000001</v>
      </c>
      <c r="L2">
        <v>5.1882553580917516</v>
      </c>
      <c r="M2">
        <v>0.58884094190742298</v>
      </c>
      <c r="N2">
        <v>-0.52959917949537194</v>
      </c>
    </row>
    <row r="3" spans="1:32" x14ac:dyDescent="0.25">
      <c r="A3">
        <v>120</v>
      </c>
      <c r="B3">
        <v>94.048957999999999</v>
      </c>
      <c r="C3">
        <f t="shared" ref="C3:C66" si="0">(B3-0.8648)/16.937</f>
        <v>5.5018101198559357</v>
      </c>
      <c r="D3">
        <f>C3/C15</f>
        <v>0.62442783355276565</v>
      </c>
      <c r="E3">
        <f t="shared" ref="E3:E66" si="1">LN(D3)</f>
        <v>-0.47091951485651795</v>
      </c>
      <c r="J3">
        <v>120</v>
      </c>
      <c r="K3">
        <v>94.048957999999999</v>
      </c>
      <c r="L3">
        <v>5.5018101198559357</v>
      </c>
      <c r="M3">
        <v>0.62442783355276565</v>
      </c>
      <c r="N3">
        <v>-0.47091951485651795</v>
      </c>
    </row>
    <row r="4" spans="1:32" x14ac:dyDescent="0.25">
      <c r="A4">
        <v>90</v>
      </c>
      <c r="B4">
        <v>99.271377999999999</v>
      </c>
      <c r="C4">
        <f t="shared" si="0"/>
        <v>5.8101539824053843</v>
      </c>
      <c r="D4">
        <f>C4/C15</f>
        <v>0.65942331429212742</v>
      </c>
      <c r="E4">
        <f t="shared" si="1"/>
        <v>-0.41638959214193216</v>
      </c>
      <c r="J4">
        <v>120</v>
      </c>
      <c r="K4">
        <v>68.840987999999996</v>
      </c>
      <c r="L4">
        <v>4.0134727519631568</v>
      </c>
      <c r="M4">
        <v>0.45590361353988668</v>
      </c>
      <c r="N4">
        <v>-0.78547386562638255</v>
      </c>
      <c r="Q4" t="s">
        <v>5</v>
      </c>
      <c r="S4" t="s">
        <v>3</v>
      </c>
      <c r="Z4" t="s">
        <v>3</v>
      </c>
      <c r="AE4" t="s">
        <v>3</v>
      </c>
    </row>
    <row r="5" spans="1:32" x14ac:dyDescent="0.25">
      <c r="A5">
        <v>90</v>
      </c>
      <c r="B5">
        <v>107.48297100000001</v>
      </c>
      <c r="C5">
        <f t="shared" si="0"/>
        <v>6.2949855936706616</v>
      </c>
      <c r="D5">
        <f>C5/C15</f>
        <v>0.71444926867170189</v>
      </c>
      <c r="E5">
        <f t="shared" si="1"/>
        <v>-0.33624328669186565</v>
      </c>
      <c r="J5">
        <v>120</v>
      </c>
      <c r="K5">
        <v>72.354232999999994</v>
      </c>
      <c r="L5">
        <v>4.2209029344039672</v>
      </c>
      <c r="M5">
        <v>0.4794662924407827</v>
      </c>
      <c r="N5">
        <v>-0.73508168443768096</v>
      </c>
      <c r="Q5">
        <v>120</v>
      </c>
      <c r="R5">
        <v>0.49034918287731954</v>
      </c>
      <c r="S5">
        <v>0.48690727232459929</v>
      </c>
      <c r="T5">
        <v>0.45590361353988668</v>
      </c>
      <c r="U5">
        <v>0.4794662924407827</v>
      </c>
      <c r="X5" s="1"/>
      <c r="AE5">
        <f>AVERAGE(R5:AC5)</f>
        <v>0.47815659029564705</v>
      </c>
      <c r="AF5">
        <f>_xlfn.STDEV.S(R5:AC5)</f>
        <v>1.5514982479696493E-2</v>
      </c>
    </row>
    <row r="6" spans="1:32" x14ac:dyDescent="0.25">
      <c r="A6">
        <v>60</v>
      </c>
      <c r="B6">
        <v>117.273888</v>
      </c>
      <c r="C6">
        <f t="shared" si="0"/>
        <v>6.873064179016354</v>
      </c>
      <c r="D6">
        <f>C6/C15</f>
        <v>0.78005828657799592</v>
      </c>
      <c r="E6">
        <f t="shared" si="1"/>
        <v>-0.24838663570833058</v>
      </c>
      <c r="J6">
        <v>120</v>
      </c>
      <c r="K6">
        <v>84.500977000000006</v>
      </c>
      <c r="L6">
        <v>4.9380750428056919</v>
      </c>
      <c r="M6">
        <v>0.57411281666396485</v>
      </c>
      <c r="N6">
        <v>-0.55492935726421166</v>
      </c>
      <c r="Q6">
        <v>90</v>
      </c>
      <c r="R6">
        <v>0.65942331429212742</v>
      </c>
      <c r="S6">
        <v>0.71444926867170189</v>
      </c>
      <c r="T6">
        <v>0.5969609925826399</v>
      </c>
      <c r="U6">
        <v>0.60407035570738832</v>
      </c>
      <c r="V6">
        <v>0.67811975471302166</v>
      </c>
      <c r="W6">
        <v>0.68106281459537543</v>
      </c>
      <c r="X6">
        <v>0.71575313223689152</v>
      </c>
      <c r="Y6">
        <v>0.71515452857281969</v>
      </c>
      <c r="Z6">
        <v>0.61272715146947709</v>
      </c>
      <c r="AA6">
        <v>0.61887811138460591</v>
      </c>
      <c r="AE6">
        <f t="shared" ref="AE6:AE10" si="2">AVERAGE(R6:AC6)</f>
        <v>0.65965994242260484</v>
      </c>
      <c r="AF6">
        <f t="shared" ref="AF6:AF10" si="3">_xlfn.STDEV.S(R6:AC6)</f>
        <v>4.8205663542245536E-2</v>
      </c>
    </row>
    <row r="7" spans="1:32" x14ac:dyDescent="0.25">
      <c r="A7">
        <v>60</v>
      </c>
      <c r="B7">
        <v>121.595901</v>
      </c>
      <c r="C7">
        <f t="shared" si="0"/>
        <v>7.1282459113184142</v>
      </c>
      <c r="D7">
        <f>C7/C15</f>
        <v>0.80902013236917525</v>
      </c>
      <c r="E7">
        <f t="shared" si="1"/>
        <v>-0.2119314767336857</v>
      </c>
      <c r="J7">
        <v>120</v>
      </c>
      <c r="K7">
        <v>85.180358999999996</v>
      </c>
      <c r="L7">
        <v>4.9781873413237285</v>
      </c>
      <c r="M7">
        <v>0.5787763716900487</v>
      </c>
      <c r="N7">
        <v>-0.54683910798474744</v>
      </c>
      <c r="Q7">
        <v>60</v>
      </c>
      <c r="R7">
        <v>0.78005828657799592</v>
      </c>
      <c r="S7">
        <v>0.80902013236917525</v>
      </c>
      <c r="T7">
        <v>0.74861122737355779</v>
      </c>
      <c r="U7">
        <v>0.74168007045695339</v>
      </c>
      <c r="V7">
        <v>0.80973908846280951</v>
      </c>
      <c r="W7">
        <v>0.81718627750261841</v>
      </c>
      <c r="X7">
        <v>0.80920123469365812</v>
      </c>
      <c r="Y7">
        <v>0.81183591138084632</v>
      </c>
      <c r="Z7">
        <v>0.74827533942818836</v>
      </c>
      <c r="AE7">
        <f t="shared" si="2"/>
        <v>0.78617861869397809</v>
      </c>
      <c r="AF7">
        <f t="shared" si="3"/>
        <v>3.1804460444091812E-2</v>
      </c>
    </row>
    <row r="8" spans="1:32" x14ac:dyDescent="0.25">
      <c r="A8">
        <v>45</v>
      </c>
      <c r="B8">
        <v>127.89510300000001</v>
      </c>
      <c r="C8">
        <f t="shared" si="0"/>
        <v>7.5001654956603883</v>
      </c>
      <c r="D8">
        <f>C8/C15</f>
        <v>0.85123113842850195</v>
      </c>
      <c r="E8">
        <f t="shared" si="1"/>
        <v>-0.16107157926345311</v>
      </c>
      <c r="J8" s="1">
        <v>120</v>
      </c>
      <c r="K8" s="1">
        <v>98.205307000000005</v>
      </c>
      <c r="L8" s="1">
        <v>5.7472106630454034</v>
      </c>
      <c r="M8" s="1">
        <v>0.6319164523291535</v>
      </c>
      <c r="N8" s="1">
        <v>-0.45899808925561808</v>
      </c>
      <c r="Q8">
        <v>45</v>
      </c>
      <c r="R8">
        <v>0.85123113842850195</v>
      </c>
      <c r="S8">
        <v>0.86810252883395378</v>
      </c>
      <c r="T8">
        <v>0.8019584485541531</v>
      </c>
      <c r="U8">
        <v>0.80124116156000047</v>
      </c>
      <c r="V8">
        <v>0.86231916773340134</v>
      </c>
      <c r="W8">
        <v>0.8671748163443167</v>
      </c>
      <c r="X8">
        <v>0.86619756863004416</v>
      </c>
      <c r="Y8">
        <v>0.86510368501127122</v>
      </c>
      <c r="Z8">
        <v>0.82318039895528683</v>
      </c>
      <c r="AA8">
        <v>0.8255463368997259</v>
      </c>
      <c r="AE8">
        <f t="shared" si="2"/>
        <v>0.84320552509506541</v>
      </c>
      <c r="AF8">
        <f t="shared" si="3"/>
        <v>2.7502474092316806E-2</v>
      </c>
    </row>
    <row r="9" spans="1:32" x14ac:dyDescent="0.25">
      <c r="A9">
        <v>45</v>
      </c>
      <c r="B9">
        <v>130.41284200000001</v>
      </c>
      <c r="C9">
        <f t="shared" si="0"/>
        <v>7.6488186809942729</v>
      </c>
      <c r="D9">
        <f>C9/C15</f>
        <v>0.86810252883395378</v>
      </c>
      <c r="E9">
        <f t="shared" si="1"/>
        <v>-0.14144545052105204</v>
      </c>
      <c r="J9">
        <v>120</v>
      </c>
      <c r="K9">
        <v>96.917252000000005</v>
      </c>
      <c r="L9">
        <v>5.6711608903583866</v>
      </c>
      <c r="M9">
        <v>0.62355463902973407</v>
      </c>
      <c r="N9">
        <v>-0.47231888493535901</v>
      </c>
      <c r="Q9">
        <v>30</v>
      </c>
      <c r="R9">
        <v>0.92383738290130069</v>
      </c>
      <c r="S9">
        <v>0.9173578427454101</v>
      </c>
      <c r="T9">
        <v>0.86170686766432214</v>
      </c>
      <c r="U9">
        <v>0.87625326869968245</v>
      </c>
      <c r="V9">
        <v>0.92262678531831976</v>
      </c>
      <c r="W9">
        <v>0.93022564344606629</v>
      </c>
      <c r="X9">
        <v>0.90902555127947715</v>
      </c>
      <c r="Y9">
        <v>0.91110684627793126</v>
      </c>
      <c r="Z9">
        <v>0.90134642210563387</v>
      </c>
      <c r="AA9">
        <v>0.89440338688364962</v>
      </c>
      <c r="AE9">
        <f t="shared" si="2"/>
        <v>0.9047889997321793</v>
      </c>
      <c r="AF9">
        <f t="shared" si="3"/>
        <v>2.1944272986381415E-2</v>
      </c>
    </row>
    <row r="10" spans="1:32" x14ac:dyDescent="0.25">
      <c r="A10">
        <v>30</v>
      </c>
      <c r="B10">
        <v>138.73022499999999</v>
      </c>
      <c r="C10">
        <f t="shared" si="0"/>
        <v>8.1398963807049647</v>
      </c>
      <c r="D10">
        <f>C10/C15</f>
        <v>0.92383738290130069</v>
      </c>
      <c r="E10">
        <f t="shared" si="1"/>
        <v>-7.9219215360015513E-2</v>
      </c>
      <c r="J10">
        <v>120</v>
      </c>
      <c r="K10">
        <v>70.308852999999999</v>
      </c>
      <c r="L10">
        <v>4.1001389266103789</v>
      </c>
      <c r="M10">
        <v>0.49034918287731954</v>
      </c>
      <c r="N10">
        <v>-0.71263752355221255</v>
      </c>
      <c r="Q10">
        <v>15</v>
      </c>
      <c r="R10">
        <v>0.96242339130681775</v>
      </c>
      <c r="S10">
        <v>0.97495935654075283</v>
      </c>
      <c r="T10">
        <v>0.93804885543399164</v>
      </c>
      <c r="U10">
        <v>0.94861780085947012</v>
      </c>
      <c r="V10">
        <v>0.96826918620998426</v>
      </c>
      <c r="W10">
        <v>0.97194900296983799</v>
      </c>
      <c r="X10">
        <v>0.96177332412802796</v>
      </c>
      <c r="Y10">
        <v>0.96571104418469378</v>
      </c>
      <c r="Z10">
        <v>0.94829159400680563</v>
      </c>
      <c r="AA10">
        <v>0.97044244687614289</v>
      </c>
      <c r="AE10">
        <f t="shared" si="2"/>
        <v>0.96104860025165251</v>
      </c>
      <c r="AF10">
        <f t="shared" si="3"/>
        <v>1.2124891926427147E-2</v>
      </c>
    </row>
    <row r="11" spans="1:32" x14ac:dyDescent="0.25">
      <c r="A11">
        <v>30</v>
      </c>
      <c r="B11">
        <v>137.76327499999999</v>
      </c>
      <c r="C11">
        <f t="shared" si="0"/>
        <v>8.0828053964692668</v>
      </c>
      <c r="D11">
        <f>C11/C15</f>
        <v>0.9173578427454101</v>
      </c>
      <c r="E11">
        <f t="shared" si="1"/>
        <v>-8.6257650844839467E-2</v>
      </c>
      <c r="J11">
        <v>120</v>
      </c>
      <c r="K11">
        <v>69.821404000000001</v>
      </c>
      <c r="L11">
        <v>4.0713588002597856</v>
      </c>
      <c r="M11">
        <v>0.48690727232459929</v>
      </c>
      <c r="N11">
        <v>-0.71968157993336634</v>
      </c>
    </row>
    <row r="12" spans="1:32" x14ac:dyDescent="0.25">
      <c r="A12">
        <v>15</v>
      </c>
      <c r="B12">
        <v>144.48846399999999</v>
      </c>
      <c r="C12">
        <f t="shared" si="0"/>
        <v>8.4798762472692903</v>
      </c>
      <c r="D12">
        <f>C12/C15</f>
        <v>0.96242339130681775</v>
      </c>
      <c r="E12">
        <f t="shared" si="1"/>
        <v>-3.8300809435386364E-2</v>
      </c>
      <c r="J12">
        <v>90</v>
      </c>
      <c r="K12">
        <v>99.271377999999999</v>
      </c>
      <c r="L12">
        <v>5.8101539824053843</v>
      </c>
      <c r="M12">
        <v>0.65942331429212742</v>
      </c>
      <c r="N12">
        <v>-0.41638959214193216</v>
      </c>
    </row>
    <row r="13" spans="1:32" x14ac:dyDescent="0.25">
      <c r="A13">
        <v>15</v>
      </c>
      <c r="B13">
        <v>146.35922199999999</v>
      </c>
      <c r="C13">
        <f t="shared" si="0"/>
        <v>8.5903301647281083</v>
      </c>
      <c r="D13">
        <f>C13/C15</f>
        <v>0.97495935654075283</v>
      </c>
      <c r="E13">
        <f t="shared" si="1"/>
        <v>-2.5359494452386479E-2</v>
      </c>
      <c r="J13">
        <v>90</v>
      </c>
      <c r="K13">
        <v>107.48297100000001</v>
      </c>
      <c r="L13">
        <v>6.2949855936706616</v>
      </c>
      <c r="M13">
        <v>0.71444926867170189</v>
      </c>
      <c r="N13">
        <v>-0.33624328669186565</v>
      </c>
    </row>
    <row r="14" spans="1:32" x14ac:dyDescent="0.25">
      <c r="A14">
        <v>0</v>
      </c>
      <c r="B14">
        <v>149.5746</v>
      </c>
      <c r="C14">
        <f t="shared" si="0"/>
        <v>8.7801735844600568</v>
      </c>
      <c r="D14">
        <f>C14/C15</f>
        <v>0.99650563180562379</v>
      </c>
      <c r="E14">
        <f t="shared" si="1"/>
        <v>-3.500487759082389E-3</v>
      </c>
      <c r="J14">
        <v>90</v>
      </c>
      <c r="K14">
        <v>89.87294</v>
      </c>
      <c r="L14">
        <v>5.2552482730117491</v>
      </c>
      <c r="M14">
        <v>0.5969609925826399</v>
      </c>
      <c r="N14">
        <v>-0.51590350678177876</v>
      </c>
    </row>
    <row r="15" spans="1:32" x14ac:dyDescent="0.25">
      <c r="A15">
        <v>0</v>
      </c>
      <c r="B15">
        <v>150.096069</v>
      </c>
      <c r="C15">
        <f t="shared" si="0"/>
        <v>8.8109623309913196</v>
      </c>
      <c r="D15">
        <f>C15/C15</f>
        <v>1</v>
      </c>
      <c r="E15">
        <f t="shared" si="1"/>
        <v>0</v>
      </c>
      <c r="J15">
        <v>90</v>
      </c>
      <c r="K15">
        <v>90.932961000000006</v>
      </c>
      <c r="L15">
        <v>5.3178343862549449</v>
      </c>
      <c r="M15">
        <v>0.60407035570738832</v>
      </c>
      <c r="N15">
        <v>-0.50406460487168303</v>
      </c>
    </row>
    <row r="16" spans="1:32" x14ac:dyDescent="0.25">
      <c r="A16">
        <v>120</v>
      </c>
      <c r="B16">
        <v>68.840987999999996</v>
      </c>
      <c r="C16">
        <f t="shared" si="0"/>
        <v>4.0134727519631568</v>
      </c>
      <c r="D16">
        <f>C16/C29</f>
        <v>0.45590361353988668</v>
      </c>
      <c r="E16">
        <f t="shared" si="1"/>
        <v>-0.78547386562638255</v>
      </c>
      <c r="J16">
        <v>90</v>
      </c>
      <c r="K16">
        <v>99.652602999999999</v>
      </c>
      <c r="L16">
        <v>5.8326623959378869</v>
      </c>
      <c r="M16">
        <v>0.67811975471302166</v>
      </c>
      <c r="N16">
        <v>-0.38843137726863369</v>
      </c>
    </row>
    <row r="17" spans="1:32" x14ac:dyDescent="0.25">
      <c r="A17">
        <v>120</v>
      </c>
      <c r="B17">
        <v>72.354232999999994</v>
      </c>
      <c r="C17">
        <f t="shared" si="0"/>
        <v>4.2209029344039672</v>
      </c>
      <c r="D17">
        <f>C17/C29</f>
        <v>0.4794662924407827</v>
      </c>
      <c r="E17">
        <f t="shared" si="1"/>
        <v>-0.73508168443768096</v>
      </c>
      <c r="J17">
        <v>90</v>
      </c>
      <c r="K17">
        <v>100.081345</v>
      </c>
      <c r="L17">
        <v>5.8579763240243246</v>
      </c>
      <c r="M17">
        <v>0.68106281459537543</v>
      </c>
      <c r="N17">
        <v>-0.38410073832662855</v>
      </c>
    </row>
    <row r="18" spans="1:32" x14ac:dyDescent="0.25">
      <c r="A18">
        <v>90</v>
      </c>
      <c r="B18">
        <v>89.87294</v>
      </c>
      <c r="C18">
        <f t="shared" si="0"/>
        <v>5.2552482730117491</v>
      </c>
      <c r="D18">
        <f>C18/C29</f>
        <v>0.5969609925826399</v>
      </c>
      <c r="E18">
        <f t="shared" si="1"/>
        <v>-0.51590350678177876</v>
      </c>
      <c r="J18">
        <v>90</v>
      </c>
      <c r="K18">
        <v>111.119522</v>
      </c>
      <c r="L18">
        <v>6.5096960500678982</v>
      </c>
      <c r="M18">
        <v>0.71575313223689152</v>
      </c>
      <c r="N18">
        <v>-0.33441995885296893</v>
      </c>
    </row>
    <row r="19" spans="1:32" x14ac:dyDescent="0.25">
      <c r="A19">
        <v>90</v>
      </c>
      <c r="B19">
        <v>90.932961000000006</v>
      </c>
      <c r="C19">
        <f t="shared" si="0"/>
        <v>5.3178343862549449</v>
      </c>
      <c r="D19">
        <f>C19/C29</f>
        <v>0.60407035570738832</v>
      </c>
      <c r="E19">
        <f t="shared" si="1"/>
        <v>-0.50406460487168303</v>
      </c>
      <c r="J19">
        <v>90</v>
      </c>
      <c r="K19">
        <v>111.02731300000001</v>
      </c>
      <c r="L19">
        <v>6.5042518155517506</v>
      </c>
      <c r="M19">
        <v>0.71515452857281969</v>
      </c>
      <c r="N19">
        <v>-0.33525663576146075</v>
      </c>
    </row>
    <row r="20" spans="1:32" x14ac:dyDescent="0.25">
      <c r="A20">
        <v>60</v>
      </c>
      <c r="B20">
        <v>106.323753</v>
      </c>
      <c r="C20">
        <f t="shared" si="0"/>
        <v>6.2265426580858465</v>
      </c>
      <c r="D20">
        <f>C20/C29</f>
        <v>0.70729352685727354</v>
      </c>
      <c r="E20">
        <f t="shared" si="1"/>
        <v>-0.34630952688752414</v>
      </c>
      <c r="J20">
        <v>90</v>
      </c>
      <c r="K20">
        <v>87.640220999999997</v>
      </c>
      <c r="L20">
        <v>5.1234233335301402</v>
      </c>
      <c r="M20">
        <v>0.61272715146947709</v>
      </c>
      <c r="N20">
        <v>-0.48983554577265398</v>
      </c>
    </row>
    <row r="21" spans="1:32" x14ac:dyDescent="0.25">
      <c r="A21">
        <v>60</v>
      </c>
      <c r="B21">
        <v>111.45085899999999</v>
      </c>
      <c r="C21">
        <f t="shared" si="0"/>
        <v>6.5292589596740855</v>
      </c>
      <c r="D21">
        <f>C21/C29</f>
        <v>0.74168007045695339</v>
      </c>
      <c r="E21">
        <f t="shared" si="1"/>
        <v>-0.298837300686983</v>
      </c>
      <c r="J21">
        <v>90</v>
      </c>
      <c r="K21">
        <v>88.511330000000001</v>
      </c>
      <c r="L21">
        <v>5.1748556414949514</v>
      </c>
      <c r="M21">
        <v>0.61887811138460591</v>
      </c>
      <c r="N21">
        <v>-0.47984693782846799</v>
      </c>
      <c r="Q21" t="s">
        <v>5</v>
      </c>
      <c r="Z21" t="s">
        <v>6</v>
      </c>
      <c r="AE21" t="s">
        <v>11</v>
      </c>
    </row>
    <row r="22" spans="1:32" x14ac:dyDescent="0.25">
      <c r="A22">
        <v>45</v>
      </c>
      <c r="B22">
        <v>120.438492</v>
      </c>
      <c r="C22">
        <f t="shared" si="0"/>
        <v>7.0599097833146356</v>
      </c>
      <c r="D22">
        <f>C22/C29</f>
        <v>0.8019584485541531</v>
      </c>
      <c r="E22">
        <f t="shared" si="1"/>
        <v>-0.2206984822406472</v>
      </c>
      <c r="J22">
        <v>60</v>
      </c>
      <c r="K22">
        <v>117.273888</v>
      </c>
      <c r="L22">
        <v>6.873064179016354</v>
      </c>
      <c r="M22">
        <v>0.78005828657799592</v>
      </c>
      <c r="N22">
        <v>-0.24838663570833058</v>
      </c>
      <c r="Q22">
        <v>120</v>
      </c>
      <c r="R22">
        <v>-0.52959917949537194</v>
      </c>
      <c r="S22">
        <v>-0.78547386562638255</v>
      </c>
      <c r="T22">
        <v>-0.73508168443768096</v>
      </c>
      <c r="U22">
        <v>-0.55492935726421166</v>
      </c>
      <c r="V22">
        <v>-0.54683910798474744</v>
      </c>
      <c r="W22">
        <v>-0.71263752355221255</v>
      </c>
      <c r="X22">
        <v>-0.71968157993336634</v>
      </c>
      <c r="AE22">
        <f>AVERAGE(R22:AC22)</f>
        <v>-0.65489175689913903</v>
      </c>
      <c r="AF22">
        <f>_xlfn.STDEV.S(R22:AC22)</f>
        <v>0.10675555611154898</v>
      </c>
    </row>
    <row r="23" spans="1:32" x14ac:dyDescent="0.25">
      <c r="A23">
        <v>45</v>
      </c>
      <c r="B23">
        <v>120.331543</v>
      </c>
      <c r="C23">
        <f t="shared" si="0"/>
        <v>7.0535952648048639</v>
      </c>
      <c r="D23">
        <f>C23/C29</f>
        <v>0.80124116156000047</v>
      </c>
      <c r="E23">
        <f t="shared" si="1"/>
        <v>-0.22159330162244911</v>
      </c>
      <c r="J23">
        <v>60</v>
      </c>
      <c r="K23">
        <v>121.595901</v>
      </c>
      <c r="L23">
        <v>7.1282459113184142</v>
      </c>
      <c r="M23">
        <v>0.80902013236917525</v>
      </c>
      <c r="N23">
        <v>-0.2119314767336857</v>
      </c>
      <c r="Q23">
        <v>90</v>
      </c>
      <c r="R23">
        <v>-0.41638959214193216</v>
      </c>
      <c r="S23">
        <v>-0.33624328669186565</v>
      </c>
      <c r="T23">
        <v>-0.51590350678177876</v>
      </c>
      <c r="U23">
        <v>-0.50406460487168303</v>
      </c>
      <c r="V23">
        <v>-0.38843137726863369</v>
      </c>
      <c r="W23">
        <v>-0.38410073832662855</v>
      </c>
      <c r="X23">
        <v>-0.33441995885296893</v>
      </c>
      <c r="Y23">
        <v>-0.33525663576146075</v>
      </c>
      <c r="Z23">
        <v>-0.48983554577265398</v>
      </c>
      <c r="AA23">
        <v>-0.47984693782846799</v>
      </c>
      <c r="AE23">
        <f t="shared" ref="AE23:AE28" si="4">AVERAGE(R23:AC23)</f>
        <v>-0.41844921842980731</v>
      </c>
      <c r="AF23">
        <f t="shared" ref="AF23:AF28" si="5">_xlfn.STDEV.S(R23:AC23)</f>
        <v>7.3422588724772531E-2</v>
      </c>
    </row>
    <row r="24" spans="1:32" x14ac:dyDescent="0.25">
      <c r="A24">
        <v>30</v>
      </c>
      <c r="B24">
        <v>129.34710699999999</v>
      </c>
      <c r="C24">
        <f t="shared" si="0"/>
        <v>7.5858951998582977</v>
      </c>
      <c r="D24">
        <f>C24/C29</f>
        <v>0.86170686766432214</v>
      </c>
      <c r="E24">
        <f t="shared" si="1"/>
        <v>-0.14884012686644379</v>
      </c>
      <c r="J24">
        <v>60</v>
      </c>
      <c r="K24">
        <v>106.323753</v>
      </c>
      <c r="L24">
        <v>6.2265426580858465</v>
      </c>
      <c r="M24">
        <v>0.70729352685727354</v>
      </c>
      <c r="N24">
        <v>-0.34630952688752414</v>
      </c>
      <c r="Q24">
        <v>60</v>
      </c>
      <c r="R24">
        <v>-0.24838663570833058</v>
      </c>
      <c r="S24">
        <v>-0.2119314767336857</v>
      </c>
      <c r="U24">
        <v>-0.298837300686983</v>
      </c>
      <c r="V24">
        <v>-0.21104319621406817</v>
      </c>
      <c r="W24">
        <v>-0.20188820827141307</v>
      </c>
      <c r="X24">
        <v>-0.21170764786956969</v>
      </c>
      <c r="Y24">
        <v>-0.20845703882152714</v>
      </c>
      <c r="Z24">
        <v>-0.28998426790032888</v>
      </c>
      <c r="AA24">
        <v>-0.28953548579691996</v>
      </c>
      <c r="AE24">
        <f t="shared" si="4"/>
        <v>-0.24130791755586958</v>
      </c>
      <c r="AF24">
        <f t="shared" si="5"/>
        <v>4.0839964966772106E-2</v>
      </c>
    </row>
    <row r="25" spans="1:32" x14ac:dyDescent="0.25">
      <c r="A25">
        <v>30</v>
      </c>
      <c r="B25">
        <v>131.516006</v>
      </c>
      <c r="C25">
        <f t="shared" si="0"/>
        <v>7.7139520576253169</v>
      </c>
      <c r="D25">
        <f>C25/C29</f>
        <v>0.87625326869968245</v>
      </c>
      <c r="E25">
        <f t="shared" si="1"/>
        <v>-0.13210011031255453</v>
      </c>
      <c r="J25">
        <v>60</v>
      </c>
      <c r="K25">
        <v>111.45085899999999</v>
      </c>
      <c r="L25">
        <v>6.5292589596740855</v>
      </c>
      <c r="M25">
        <v>0.74168007045695339</v>
      </c>
      <c r="N25">
        <v>-0.298837300686983</v>
      </c>
      <c r="Q25">
        <v>45</v>
      </c>
      <c r="R25">
        <v>-0.16107157926345311</v>
      </c>
      <c r="S25">
        <v>-0.14144545052105204</v>
      </c>
      <c r="V25">
        <v>-0.14812981265743311</v>
      </c>
      <c r="W25">
        <v>-0.14251468891179161</v>
      </c>
      <c r="X25">
        <v>-0.14364225714385065</v>
      </c>
      <c r="Y25">
        <v>-0.1449059121686869</v>
      </c>
      <c r="Z25">
        <v>-0.19457990553867607</v>
      </c>
      <c r="AA25">
        <v>-0.19170988527757521</v>
      </c>
      <c r="AE25">
        <f t="shared" si="4"/>
        <v>-0.15849993643531482</v>
      </c>
      <c r="AF25">
        <f t="shared" si="5"/>
        <v>2.2267046261514531E-2</v>
      </c>
    </row>
    <row r="26" spans="1:32" x14ac:dyDescent="0.25">
      <c r="A26">
        <v>15</v>
      </c>
      <c r="B26">
        <v>140.72985800000001</v>
      </c>
      <c r="C26">
        <f t="shared" si="0"/>
        <v>8.2579593788746521</v>
      </c>
      <c r="D26">
        <f>C26/C29</f>
        <v>0.93804885543399164</v>
      </c>
      <c r="E26">
        <f t="shared" si="1"/>
        <v>-6.3953246647846407E-2</v>
      </c>
      <c r="J26">
        <v>60</v>
      </c>
      <c r="K26">
        <v>118.826775</v>
      </c>
      <c r="L26">
        <v>6.9647502509299164</v>
      </c>
      <c r="M26">
        <v>0.80973908846280951</v>
      </c>
      <c r="N26">
        <v>-0.21104319621406817</v>
      </c>
      <c r="Q26">
        <v>30</v>
      </c>
      <c r="R26">
        <v>-7.9219215360015513E-2</v>
      </c>
      <c r="S26">
        <v>-8.6257650844839467E-2</v>
      </c>
      <c r="T26">
        <v>-0.14884012686644379</v>
      </c>
      <c r="U26">
        <v>-0.13210011031255453</v>
      </c>
      <c r="V26">
        <v>-8.0530475851582003E-2</v>
      </c>
      <c r="W26">
        <v>-7.232809490273194E-2</v>
      </c>
      <c r="X26">
        <v>-9.5382075981368192E-2</v>
      </c>
      <c r="Y26">
        <v>-9.3095103991433156E-2</v>
      </c>
      <c r="Z26">
        <v>-0.10386560902592748</v>
      </c>
      <c r="AA26">
        <v>-0.11159838982231646</v>
      </c>
      <c r="AE26">
        <f t="shared" si="4"/>
        <v>-0.10032168529592125</v>
      </c>
      <c r="AF26">
        <f t="shared" si="5"/>
        <v>2.449194544173634E-2</v>
      </c>
    </row>
    <row r="27" spans="1:32" x14ac:dyDescent="0.25">
      <c r="A27">
        <v>15</v>
      </c>
      <c r="B27">
        <v>142.30571</v>
      </c>
      <c r="C27">
        <f t="shared" si="0"/>
        <v>8.3510013579736668</v>
      </c>
      <c r="D27">
        <f>C27/C29</f>
        <v>0.94861780085947012</v>
      </c>
      <c r="E27">
        <f t="shared" si="1"/>
        <v>-5.2749300313637719E-2</v>
      </c>
      <c r="J27">
        <v>60</v>
      </c>
      <c r="K27">
        <v>119.911674</v>
      </c>
      <c r="L27">
        <v>7.0288052193422681</v>
      </c>
      <c r="M27">
        <v>0.81718627750261841</v>
      </c>
      <c r="N27">
        <v>-0.20188820827141307</v>
      </c>
      <c r="Q27">
        <v>15</v>
      </c>
      <c r="R27">
        <v>-3.8300809435386364E-2</v>
      </c>
      <c r="S27">
        <v>-2.5359494452386479E-2</v>
      </c>
      <c r="T27">
        <v>-6.3953246647846407E-2</v>
      </c>
      <c r="U27">
        <v>-5.2749300313637719E-2</v>
      </c>
      <c r="V27">
        <v>-3.2245145436337129E-2</v>
      </c>
      <c r="W27">
        <v>-2.8451941978504501E-2</v>
      </c>
      <c r="X27">
        <v>-3.8976485886039296E-2</v>
      </c>
      <c r="Y27">
        <v>-3.4890615619556795E-2</v>
      </c>
      <c r="Z27">
        <v>-5.3093235408021189E-2</v>
      </c>
      <c r="AA27">
        <v>-3.0003180680591993E-2</v>
      </c>
      <c r="AE27">
        <f t="shared" si="4"/>
        <v>-3.980234558583079E-2</v>
      </c>
      <c r="AF27">
        <f t="shared" si="5"/>
        <v>1.2671760709304175E-2</v>
      </c>
    </row>
    <row r="28" spans="1:32" x14ac:dyDescent="0.25">
      <c r="A28">
        <v>0</v>
      </c>
      <c r="B28">
        <v>147.36445599999999</v>
      </c>
      <c r="C28">
        <f t="shared" si="0"/>
        <v>8.649681525653893</v>
      </c>
      <c r="D28">
        <f>C28/C29</f>
        <v>0.98254586669011723</v>
      </c>
      <c r="E28">
        <f t="shared" si="1"/>
        <v>-1.7608252674305276E-2</v>
      </c>
      <c r="J28">
        <v>60</v>
      </c>
      <c r="K28">
        <v>125.51428199999999</v>
      </c>
      <c r="L28">
        <v>7.3595962685245313</v>
      </c>
      <c r="M28">
        <v>0.80920123469365812</v>
      </c>
      <c r="N28">
        <v>-0.21170764786956969</v>
      </c>
      <c r="Q28">
        <v>0</v>
      </c>
      <c r="R28">
        <v>-3.500487759082389E-3</v>
      </c>
      <c r="S28">
        <v>0</v>
      </c>
      <c r="T28">
        <v>-1.7608252674305276E-2</v>
      </c>
      <c r="U28">
        <v>0</v>
      </c>
      <c r="V28">
        <v>-1.0562628623361775E-2</v>
      </c>
      <c r="W28" s="1">
        <v>0</v>
      </c>
      <c r="X28">
        <v>-4.5127138068567106E-3</v>
      </c>
      <c r="Y28">
        <v>0</v>
      </c>
      <c r="Z28">
        <v>1.4361181116751795E-4</v>
      </c>
      <c r="AA28">
        <v>0</v>
      </c>
      <c r="AE28">
        <f t="shared" si="4"/>
        <v>-3.6040471052438635E-3</v>
      </c>
      <c r="AF28">
        <f t="shared" si="5"/>
        <v>6.0033949202417617E-3</v>
      </c>
    </row>
    <row r="29" spans="1:32" x14ac:dyDescent="0.25">
      <c r="A29">
        <v>0</v>
      </c>
      <c r="B29">
        <v>149.966904</v>
      </c>
      <c r="C29">
        <f t="shared" si="0"/>
        <v>8.8033361280037781</v>
      </c>
      <c r="D29">
        <f>C29/C29</f>
        <v>1</v>
      </c>
      <c r="E29">
        <f t="shared" si="1"/>
        <v>0</v>
      </c>
      <c r="J29">
        <v>60</v>
      </c>
      <c r="K29">
        <v>125.92012800000001</v>
      </c>
      <c r="L29">
        <v>7.3835583633465189</v>
      </c>
      <c r="M29">
        <v>0.81183591138084632</v>
      </c>
      <c r="N29">
        <v>-0.20845703882152714</v>
      </c>
    </row>
    <row r="30" spans="1:32" x14ac:dyDescent="0.25">
      <c r="A30">
        <v>120</v>
      </c>
      <c r="B30">
        <v>84.500977000000006</v>
      </c>
      <c r="C30">
        <f t="shared" si="0"/>
        <v>4.9380750428056919</v>
      </c>
      <c r="D30">
        <f>C30/C43</f>
        <v>0.57411281666396485</v>
      </c>
      <c r="E30">
        <f t="shared" si="1"/>
        <v>-0.55492935726421166</v>
      </c>
      <c r="J30">
        <v>60</v>
      </c>
      <c r="K30">
        <v>106.836777</v>
      </c>
      <c r="L30">
        <v>6.2568327921119433</v>
      </c>
      <c r="M30">
        <v>0.74827533942818836</v>
      </c>
      <c r="N30">
        <v>-0.28998426790032888</v>
      </c>
    </row>
    <row r="31" spans="1:32" x14ac:dyDescent="0.25">
      <c r="A31">
        <v>120</v>
      </c>
      <c r="B31">
        <v>85.180358999999996</v>
      </c>
      <c r="C31">
        <f t="shared" si="0"/>
        <v>4.9781873413237285</v>
      </c>
      <c r="D31">
        <f>C31/C43</f>
        <v>0.5787763716900487</v>
      </c>
      <c r="E31">
        <f t="shared" si="1"/>
        <v>-0.54683910798474744</v>
      </c>
      <c r="J31">
        <v>60</v>
      </c>
      <c r="K31">
        <v>106.88434599999999</v>
      </c>
      <c r="L31">
        <v>6.2596413768672132</v>
      </c>
      <c r="M31">
        <v>0.74861122737355779</v>
      </c>
      <c r="N31">
        <v>-0.28953548579691996</v>
      </c>
    </row>
    <row r="32" spans="1:32" x14ac:dyDescent="0.25">
      <c r="A32">
        <v>90</v>
      </c>
      <c r="B32">
        <v>99.652602999999999</v>
      </c>
      <c r="C32">
        <f t="shared" si="0"/>
        <v>5.8326623959378869</v>
      </c>
      <c r="D32">
        <f>C32/C43</f>
        <v>0.67811975471302166</v>
      </c>
      <c r="E32">
        <f t="shared" si="1"/>
        <v>-0.38843137726863369</v>
      </c>
      <c r="J32">
        <v>45</v>
      </c>
      <c r="K32">
        <v>127.89510300000001</v>
      </c>
      <c r="L32">
        <v>7.5001654956603883</v>
      </c>
      <c r="M32">
        <v>0.85123113842850195</v>
      </c>
      <c r="N32">
        <v>-0.16107157926345311</v>
      </c>
    </row>
    <row r="33" spans="1:24" x14ac:dyDescent="0.25">
      <c r="A33">
        <v>90</v>
      </c>
      <c r="B33">
        <v>100.081345</v>
      </c>
      <c r="C33">
        <f t="shared" si="0"/>
        <v>5.8579763240243246</v>
      </c>
      <c r="D33">
        <f>C33/C43</f>
        <v>0.68106281459537543</v>
      </c>
      <c r="E33">
        <f t="shared" si="1"/>
        <v>-0.38410073832662855</v>
      </c>
      <c r="J33">
        <v>45</v>
      </c>
      <c r="K33">
        <v>130.41284200000001</v>
      </c>
      <c r="L33">
        <v>7.6488186809942729</v>
      </c>
      <c r="M33">
        <v>0.86810252883395378</v>
      </c>
      <c r="N33">
        <v>-0.14144545052105204</v>
      </c>
    </row>
    <row r="34" spans="1:24" x14ac:dyDescent="0.25">
      <c r="A34">
        <v>60</v>
      </c>
      <c r="B34">
        <v>118.826775</v>
      </c>
      <c r="C34">
        <f t="shared" si="0"/>
        <v>6.9647502509299164</v>
      </c>
      <c r="D34">
        <f>C34/C43</f>
        <v>0.80973908846280951</v>
      </c>
      <c r="E34">
        <f t="shared" si="1"/>
        <v>-0.21104319621406817</v>
      </c>
      <c r="J34">
        <v>45</v>
      </c>
      <c r="K34">
        <v>120.438492</v>
      </c>
      <c r="L34">
        <v>7.0599097833146356</v>
      </c>
      <c r="M34">
        <v>0.8019584485541531</v>
      </c>
      <c r="N34">
        <v>-0.2206984822406472</v>
      </c>
    </row>
    <row r="35" spans="1:24" x14ac:dyDescent="0.25">
      <c r="A35">
        <v>60</v>
      </c>
      <c r="B35">
        <v>119.911674</v>
      </c>
      <c r="C35">
        <f t="shared" si="0"/>
        <v>7.0288052193422681</v>
      </c>
      <c r="D35">
        <f>C35/C43</f>
        <v>0.81718627750261841</v>
      </c>
      <c r="E35">
        <f t="shared" si="1"/>
        <v>-0.20188820827141307</v>
      </c>
      <c r="J35">
        <v>45</v>
      </c>
      <c r="K35">
        <v>120.331543</v>
      </c>
      <c r="L35">
        <v>7.0535952648048639</v>
      </c>
      <c r="M35">
        <v>0.80124116156000047</v>
      </c>
      <c r="N35">
        <v>-0.22159330162244911</v>
      </c>
    </row>
    <row r="36" spans="1:24" x14ac:dyDescent="0.25">
      <c r="A36">
        <v>45</v>
      </c>
      <c r="B36">
        <v>126.486588</v>
      </c>
      <c r="C36">
        <f t="shared" si="0"/>
        <v>7.417003483497667</v>
      </c>
      <c r="D36">
        <f>C36/C43</f>
        <v>0.86231916773340134</v>
      </c>
      <c r="E36">
        <f t="shared" si="1"/>
        <v>-0.14812981265743311</v>
      </c>
      <c r="J36">
        <v>45</v>
      </c>
      <c r="K36">
        <v>126.486588</v>
      </c>
      <c r="L36">
        <v>7.417003483497667</v>
      </c>
      <c r="M36">
        <v>0.86231916773340134</v>
      </c>
      <c r="N36">
        <v>-0.14812981265743311</v>
      </c>
    </row>
    <row r="37" spans="1:24" x14ac:dyDescent="0.25">
      <c r="A37">
        <v>45</v>
      </c>
      <c r="B37">
        <v>127.19395400000001</v>
      </c>
      <c r="C37">
        <f t="shared" si="0"/>
        <v>7.4587680226722552</v>
      </c>
      <c r="D37">
        <f>C37/C43</f>
        <v>0.8671748163443167</v>
      </c>
      <c r="E37">
        <f t="shared" si="1"/>
        <v>-0.14251468891179161</v>
      </c>
      <c r="J37">
        <v>45</v>
      </c>
      <c r="K37">
        <v>127.19395400000001</v>
      </c>
      <c r="L37">
        <v>7.4587680226722552</v>
      </c>
      <c r="M37">
        <v>0.8671748163443167</v>
      </c>
      <c r="N37">
        <v>-0.14251468891179161</v>
      </c>
    </row>
    <row r="38" spans="1:24" x14ac:dyDescent="0.25">
      <c r="A38">
        <v>30</v>
      </c>
      <c r="B38">
        <v>135.272141</v>
      </c>
      <c r="C38">
        <f t="shared" si="0"/>
        <v>7.9357230324142405</v>
      </c>
      <c r="D38">
        <f>C38/C43</f>
        <v>0.92262678531831976</v>
      </c>
      <c r="E38">
        <f t="shared" si="1"/>
        <v>-8.0530475851582003E-2</v>
      </c>
      <c r="J38">
        <v>45</v>
      </c>
      <c r="K38">
        <v>134.294006</v>
      </c>
      <c r="L38">
        <v>7.8779716596799894</v>
      </c>
      <c r="M38">
        <v>0.86619756863004416</v>
      </c>
      <c r="N38">
        <v>-0.14364225714385065</v>
      </c>
    </row>
    <row r="39" spans="1:24" x14ac:dyDescent="0.25">
      <c r="A39">
        <v>30</v>
      </c>
      <c r="B39">
        <v>136.37913499999999</v>
      </c>
      <c r="C39">
        <f t="shared" si="0"/>
        <v>8.0010825411820257</v>
      </c>
      <c r="D39">
        <f>C39/C43</f>
        <v>0.93022564344606629</v>
      </c>
      <c r="E39">
        <f t="shared" si="1"/>
        <v>-7.232809490273194E-2</v>
      </c>
      <c r="J39">
        <v>45</v>
      </c>
      <c r="K39">
        <v>134.12550400000001</v>
      </c>
      <c r="L39">
        <v>7.868022908425341</v>
      </c>
      <c r="M39">
        <v>0.86510368501127122</v>
      </c>
      <c r="N39">
        <v>-0.1449059121686869</v>
      </c>
    </row>
    <row r="40" spans="1:24" x14ac:dyDescent="0.25">
      <c r="A40">
        <v>15</v>
      </c>
      <c r="B40">
        <v>141.92128</v>
      </c>
      <c r="C40">
        <f t="shared" si="0"/>
        <v>8.3283037137627662</v>
      </c>
      <c r="D40">
        <f>C40/C43</f>
        <v>0.96826918620998426</v>
      </c>
      <c r="E40">
        <f t="shared" si="1"/>
        <v>-3.2245145436337129E-2</v>
      </c>
      <c r="J40">
        <v>45</v>
      </c>
      <c r="K40">
        <v>117.444954</v>
      </c>
      <c r="L40">
        <v>6.8831643148137207</v>
      </c>
      <c r="M40">
        <v>0.82318039895528683</v>
      </c>
      <c r="N40">
        <v>-0.19457990553867607</v>
      </c>
      <c r="X40" s="1"/>
    </row>
    <row r="41" spans="1:24" x14ac:dyDescent="0.25">
      <c r="A41">
        <v>15</v>
      </c>
      <c r="B41">
        <v>142.45735199999999</v>
      </c>
      <c r="C41">
        <f t="shared" si="0"/>
        <v>8.359954655487984</v>
      </c>
      <c r="D41">
        <f>C41/C43</f>
        <v>0.97194900296983799</v>
      </c>
      <c r="E41">
        <f t="shared" si="1"/>
        <v>-2.8451941978504501E-2</v>
      </c>
      <c r="J41">
        <v>45</v>
      </c>
      <c r="K41">
        <v>117.780022</v>
      </c>
      <c r="L41">
        <v>6.9029475113656487</v>
      </c>
      <c r="M41">
        <v>0.8255463368997259</v>
      </c>
      <c r="N41">
        <v>-0.19170988527757521</v>
      </c>
    </row>
    <row r="42" spans="1:24" x14ac:dyDescent="0.25">
      <c r="A42">
        <v>0</v>
      </c>
      <c r="B42">
        <v>145.013138</v>
      </c>
      <c r="C42">
        <f t="shared" si="0"/>
        <v>8.5108542244789511</v>
      </c>
      <c r="D42">
        <f>C42/C43</f>
        <v>0.98949296004537879</v>
      </c>
      <c r="E42">
        <f t="shared" si="1"/>
        <v>-1.0562628623361775E-2</v>
      </c>
      <c r="F42" s="1"/>
      <c r="J42">
        <v>30</v>
      </c>
      <c r="K42">
        <v>138.73022499999999</v>
      </c>
      <c r="L42">
        <v>8.1398963807049647</v>
      </c>
      <c r="M42">
        <v>0.92383738290130069</v>
      </c>
      <c r="N42">
        <v>-7.9219215360015513E-2</v>
      </c>
    </row>
    <row r="43" spans="1:24" x14ac:dyDescent="0.25">
      <c r="A43" s="1">
        <v>0</v>
      </c>
      <c r="B43" s="1">
        <v>146.54379299999999</v>
      </c>
      <c r="C43" s="1">
        <f t="shared" si="0"/>
        <v>8.6012276672374082</v>
      </c>
      <c r="D43" s="1">
        <f>C43/C43</f>
        <v>1</v>
      </c>
      <c r="E43" s="1">
        <f t="shared" si="1"/>
        <v>0</v>
      </c>
      <c r="F43" s="1"/>
      <c r="J43">
        <v>30</v>
      </c>
      <c r="K43">
        <v>137.76327499999999</v>
      </c>
      <c r="L43">
        <v>8.0828053964692668</v>
      </c>
      <c r="M43">
        <v>0.9173578427454101</v>
      </c>
      <c r="N43">
        <v>-8.6257650844839467E-2</v>
      </c>
    </row>
    <row r="44" spans="1:24" x14ac:dyDescent="0.25">
      <c r="A44" s="1">
        <v>120</v>
      </c>
      <c r="B44" s="1">
        <v>98.205307000000005</v>
      </c>
      <c r="C44" s="1">
        <f t="shared" si="0"/>
        <v>5.7472106630454034</v>
      </c>
      <c r="D44" s="1">
        <f>C44/C57</f>
        <v>0.6319164523291535</v>
      </c>
      <c r="E44" s="1">
        <f t="shared" si="1"/>
        <v>-0.45899808925561808</v>
      </c>
      <c r="F44" s="1"/>
      <c r="J44">
        <v>30</v>
      </c>
      <c r="K44">
        <v>129.34710699999999</v>
      </c>
      <c r="L44">
        <v>7.5858951998582977</v>
      </c>
      <c r="M44">
        <v>0.86170686766432214</v>
      </c>
      <c r="N44">
        <v>-0.14884012686644379</v>
      </c>
    </row>
    <row r="45" spans="1:24" x14ac:dyDescent="0.25">
      <c r="A45">
        <v>120</v>
      </c>
      <c r="B45">
        <v>96.917252000000005</v>
      </c>
      <c r="C45">
        <f t="shared" si="0"/>
        <v>5.6711608903583866</v>
      </c>
      <c r="D45">
        <f>C45/C57</f>
        <v>0.62355463902973407</v>
      </c>
      <c r="E45">
        <f t="shared" si="1"/>
        <v>-0.47231888493535901</v>
      </c>
      <c r="J45">
        <v>30</v>
      </c>
      <c r="K45">
        <v>131.516006</v>
      </c>
      <c r="L45">
        <v>7.7139520576253169</v>
      </c>
      <c r="M45">
        <v>0.87625326869968245</v>
      </c>
      <c r="N45">
        <v>-0.13210011031255453</v>
      </c>
    </row>
    <row r="46" spans="1:24" x14ac:dyDescent="0.25">
      <c r="A46">
        <v>90</v>
      </c>
      <c r="B46">
        <v>111.119522</v>
      </c>
      <c r="C46">
        <f t="shared" si="0"/>
        <v>6.5096960500678982</v>
      </c>
      <c r="D46">
        <f>C46/C57</f>
        <v>0.71575313223689152</v>
      </c>
      <c r="E46">
        <f t="shared" si="1"/>
        <v>-0.33441995885296893</v>
      </c>
      <c r="J46">
        <v>30</v>
      </c>
      <c r="K46">
        <v>135.272141</v>
      </c>
      <c r="L46">
        <v>7.9357230324142405</v>
      </c>
      <c r="M46">
        <v>0.92262678531831976</v>
      </c>
      <c r="N46">
        <v>-8.0530475851582003E-2</v>
      </c>
      <c r="Q46" s="1"/>
    </row>
    <row r="47" spans="1:24" x14ac:dyDescent="0.25">
      <c r="A47">
        <v>90</v>
      </c>
      <c r="B47">
        <v>111.02731300000001</v>
      </c>
      <c r="C47">
        <f t="shared" si="0"/>
        <v>6.5042518155517506</v>
      </c>
      <c r="D47">
        <f>C47/C57</f>
        <v>0.71515452857281969</v>
      </c>
      <c r="E47">
        <f t="shared" si="1"/>
        <v>-0.33525663576146075</v>
      </c>
      <c r="J47">
        <v>30</v>
      </c>
      <c r="K47">
        <v>136.37913499999999</v>
      </c>
      <c r="L47">
        <v>8.0010825411820257</v>
      </c>
      <c r="M47">
        <v>0.93022564344606629</v>
      </c>
      <c r="N47">
        <v>-7.232809490273194E-2</v>
      </c>
    </row>
    <row r="48" spans="1:24" x14ac:dyDescent="0.25">
      <c r="A48">
        <v>60</v>
      </c>
      <c r="B48">
        <v>125.51428199999999</v>
      </c>
      <c r="C48">
        <f t="shared" si="0"/>
        <v>7.3595962685245313</v>
      </c>
      <c r="D48">
        <f>C48/C57</f>
        <v>0.80920123469365812</v>
      </c>
      <c r="E48">
        <f t="shared" si="1"/>
        <v>-0.21170764786956969</v>
      </c>
      <c r="J48">
        <v>30</v>
      </c>
      <c r="K48">
        <v>140.89123499999999</v>
      </c>
      <c r="L48">
        <v>8.2674874535041614</v>
      </c>
      <c r="M48">
        <v>0.90902555127947715</v>
      </c>
      <c r="N48">
        <v>-9.5382075981368192E-2</v>
      </c>
    </row>
    <row r="49" spans="1:14" x14ac:dyDescent="0.25">
      <c r="A49">
        <v>60</v>
      </c>
      <c r="B49">
        <v>125.92012800000001</v>
      </c>
      <c r="C49">
        <f t="shared" si="0"/>
        <v>7.3835583633465189</v>
      </c>
      <c r="D49">
        <f>C49/C57</f>
        <v>0.81183591138084632</v>
      </c>
      <c r="E49">
        <f t="shared" si="1"/>
        <v>-0.20845703882152714</v>
      </c>
      <c r="J49">
        <v>30</v>
      </c>
      <c r="K49">
        <v>141.211838</v>
      </c>
      <c r="L49">
        <v>8.2864166027041382</v>
      </c>
      <c r="M49">
        <v>0.91110684627793126</v>
      </c>
      <c r="N49">
        <v>-9.3095103991433156E-2</v>
      </c>
    </row>
    <row r="50" spans="1:14" x14ac:dyDescent="0.25">
      <c r="A50">
        <v>45</v>
      </c>
      <c r="B50">
        <v>134.294006</v>
      </c>
      <c r="C50">
        <f t="shared" si="0"/>
        <v>7.8779716596799894</v>
      </c>
      <c r="D50">
        <f>C50/C57</f>
        <v>0.86619756863004416</v>
      </c>
      <c r="E50">
        <f t="shared" si="1"/>
        <v>-0.14364225714385065</v>
      </c>
      <c r="J50">
        <v>30</v>
      </c>
      <c r="K50">
        <v>128.51495399999999</v>
      </c>
      <c r="L50">
        <v>7.5367629450315867</v>
      </c>
      <c r="M50">
        <v>0.90134642210563387</v>
      </c>
      <c r="N50">
        <v>-0.10386560902592748</v>
      </c>
    </row>
    <row r="51" spans="1:14" x14ac:dyDescent="0.25">
      <c r="A51">
        <v>45</v>
      </c>
      <c r="B51">
        <v>134.12550400000001</v>
      </c>
      <c r="C51">
        <f t="shared" si="0"/>
        <v>7.868022908425341</v>
      </c>
      <c r="D51">
        <f>C51/C57</f>
        <v>0.86510368501127122</v>
      </c>
      <c r="E51">
        <f t="shared" si="1"/>
        <v>-0.1449059121686869</v>
      </c>
      <c r="J51">
        <v>30</v>
      </c>
      <c r="K51">
        <v>127.53167000000001</v>
      </c>
      <c r="L51">
        <v>7.4787075633229021</v>
      </c>
      <c r="M51">
        <v>0.89440338688364962</v>
      </c>
      <c r="N51">
        <v>-0.11159838982231646</v>
      </c>
    </row>
    <row r="52" spans="1:14" x14ac:dyDescent="0.25">
      <c r="A52">
        <v>30</v>
      </c>
      <c r="B52">
        <v>140.89123499999999</v>
      </c>
      <c r="C52">
        <f t="shared" si="0"/>
        <v>8.2674874535041614</v>
      </c>
      <c r="D52">
        <f>C52/C57</f>
        <v>0.90902555127947715</v>
      </c>
      <c r="E52">
        <f t="shared" si="1"/>
        <v>-9.5382075981368192E-2</v>
      </c>
      <c r="J52">
        <v>15</v>
      </c>
      <c r="K52">
        <v>144.48846399999999</v>
      </c>
      <c r="L52">
        <v>8.4798762472692903</v>
      </c>
      <c r="M52">
        <v>0.96242339130681775</v>
      </c>
      <c r="N52">
        <v>-3.8300809435386364E-2</v>
      </c>
    </row>
    <row r="53" spans="1:14" x14ac:dyDescent="0.25">
      <c r="A53">
        <v>30</v>
      </c>
      <c r="B53">
        <v>141.211838</v>
      </c>
      <c r="C53">
        <f t="shared" si="0"/>
        <v>8.2864166027041382</v>
      </c>
      <c r="D53">
        <f>C53/C57</f>
        <v>0.91110684627793126</v>
      </c>
      <c r="E53">
        <f t="shared" si="1"/>
        <v>-9.3095103991433156E-2</v>
      </c>
      <c r="J53">
        <v>15</v>
      </c>
      <c r="K53">
        <v>146.35922199999999</v>
      </c>
      <c r="L53">
        <v>8.5903301647281083</v>
      </c>
      <c r="M53">
        <v>0.97495935654075283</v>
      </c>
      <c r="N53">
        <v>-2.5359494452386479E-2</v>
      </c>
    </row>
    <row r="54" spans="1:14" x14ac:dyDescent="0.25">
      <c r="A54">
        <v>15</v>
      </c>
      <c r="B54">
        <v>149.01651000000001</v>
      </c>
      <c r="C54">
        <f t="shared" si="0"/>
        <v>8.7472226486390738</v>
      </c>
      <c r="D54">
        <f>C54/C57</f>
        <v>0.96177332412802796</v>
      </c>
      <c r="E54">
        <f t="shared" si="1"/>
        <v>-3.8976485886039296E-2</v>
      </c>
      <c r="J54">
        <v>15</v>
      </c>
      <c r="K54">
        <v>140.72985800000001</v>
      </c>
      <c r="L54">
        <v>8.2579593788746521</v>
      </c>
      <c r="M54">
        <v>0.93804885543399164</v>
      </c>
      <c r="N54">
        <v>-6.3953246647846407E-2</v>
      </c>
    </row>
    <row r="55" spans="1:14" x14ac:dyDescent="0.25">
      <c r="A55">
        <v>15</v>
      </c>
      <c r="B55">
        <v>149.62307699999999</v>
      </c>
      <c r="C55">
        <f t="shared" si="0"/>
        <v>8.7830357796540106</v>
      </c>
      <c r="D55">
        <f>C55/C57</f>
        <v>0.96571104418469378</v>
      </c>
      <c r="E55">
        <f t="shared" si="1"/>
        <v>-3.4890615619556795E-2</v>
      </c>
      <c r="J55">
        <v>15</v>
      </c>
      <c r="K55">
        <v>142.30571</v>
      </c>
      <c r="L55">
        <v>8.3510013579736668</v>
      </c>
      <c r="M55">
        <v>0.94861780085947012</v>
      </c>
      <c r="N55">
        <v>-5.2749300313637719E-2</v>
      </c>
    </row>
    <row r="56" spans="1:14" x14ac:dyDescent="0.25">
      <c r="A56">
        <v>0</v>
      </c>
      <c r="B56">
        <v>154.21137999999999</v>
      </c>
      <c r="C56">
        <f t="shared" si="0"/>
        <v>9.0539398949046461</v>
      </c>
      <c r="D56">
        <f>C56/C57</f>
        <v>0.99549745318676752</v>
      </c>
      <c r="E56">
        <f t="shared" si="1"/>
        <v>-4.5127138068567106E-3</v>
      </c>
      <c r="J56">
        <v>15</v>
      </c>
      <c r="K56">
        <v>141.92128</v>
      </c>
      <c r="L56">
        <v>8.3283037137627662</v>
      </c>
      <c r="M56">
        <v>0.96826918620998426</v>
      </c>
      <c r="N56">
        <v>-3.2245145436337129E-2</v>
      </c>
    </row>
    <row r="57" spans="1:14" x14ac:dyDescent="0.25">
      <c r="A57">
        <v>0</v>
      </c>
      <c r="B57">
        <v>154.90495300000001</v>
      </c>
      <c r="C57">
        <f t="shared" si="0"/>
        <v>9.0948900631752956</v>
      </c>
      <c r="D57" s="1">
        <f>C57/C57</f>
        <v>1</v>
      </c>
      <c r="E57">
        <f t="shared" si="1"/>
        <v>0</v>
      </c>
      <c r="J57">
        <v>15</v>
      </c>
      <c r="K57">
        <v>142.45735199999999</v>
      </c>
      <c r="L57">
        <v>8.359954655487984</v>
      </c>
      <c r="M57">
        <v>0.97194900296983799</v>
      </c>
      <c r="N57">
        <v>-2.8451941978504501E-2</v>
      </c>
    </row>
    <row r="58" spans="1:14" x14ac:dyDescent="0.25">
      <c r="A58">
        <v>120</v>
      </c>
      <c r="B58">
        <v>70.308852999999999</v>
      </c>
      <c r="C58">
        <f t="shared" si="0"/>
        <v>4.1001389266103789</v>
      </c>
      <c r="D58">
        <f>C58/C71</f>
        <v>0.49034918287731954</v>
      </c>
      <c r="E58">
        <f t="shared" si="1"/>
        <v>-0.71263752355221255</v>
      </c>
      <c r="J58">
        <v>15</v>
      </c>
      <c r="K58">
        <v>149.01651000000001</v>
      </c>
      <c r="L58">
        <v>8.7472226486390738</v>
      </c>
      <c r="M58">
        <v>0.96177332412802796</v>
      </c>
      <c r="N58">
        <v>-3.8976485886039296E-2</v>
      </c>
    </row>
    <row r="59" spans="1:14" x14ac:dyDescent="0.25">
      <c r="A59">
        <v>120</v>
      </c>
      <c r="B59">
        <v>69.821404000000001</v>
      </c>
      <c r="C59">
        <f t="shared" si="0"/>
        <v>4.0713588002597856</v>
      </c>
      <c r="D59">
        <f>C59/C71</f>
        <v>0.48690727232459929</v>
      </c>
      <c r="E59">
        <f t="shared" si="1"/>
        <v>-0.71968157993336634</v>
      </c>
      <c r="J59">
        <v>15</v>
      </c>
      <c r="K59">
        <v>149.62307699999999</v>
      </c>
      <c r="L59">
        <v>8.7830357796540106</v>
      </c>
      <c r="M59">
        <v>0.96571104418469378</v>
      </c>
      <c r="N59">
        <v>-3.4890615619556795E-2</v>
      </c>
    </row>
    <row r="60" spans="1:14" x14ac:dyDescent="0.25">
      <c r="A60">
        <v>90</v>
      </c>
      <c r="B60">
        <v>87.640220999999997</v>
      </c>
      <c r="C60">
        <f t="shared" si="0"/>
        <v>5.1234233335301402</v>
      </c>
      <c r="D60">
        <f>C60/C71</f>
        <v>0.61272715146947709</v>
      </c>
      <c r="E60">
        <f t="shared" si="1"/>
        <v>-0.48983554577265398</v>
      </c>
      <c r="J60">
        <v>15</v>
      </c>
      <c r="K60">
        <v>135.16340600000001</v>
      </c>
      <c r="L60">
        <v>7.929303064297101</v>
      </c>
      <c r="M60">
        <v>0.94829159400680563</v>
      </c>
      <c r="N60">
        <v>-5.3093235408021189E-2</v>
      </c>
    </row>
    <row r="61" spans="1:14" x14ac:dyDescent="0.25">
      <c r="A61">
        <v>90</v>
      </c>
      <c r="B61">
        <v>88.511330000000001</v>
      </c>
      <c r="C61">
        <f t="shared" si="0"/>
        <v>5.1748556414949514</v>
      </c>
      <c r="D61">
        <f>C61/C71</f>
        <v>0.61887811138460591</v>
      </c>
      <c r="E61">
        <f t="shared" si="1"/>
        <v>-0.47984693782846799</v>
      </c>
      <c r="J61">
        <v>15</v>
      </c>
      <c r="K61">
        <v>138.30044599999999</v>
      </c>
      <c r="L61">
        <v>8.114521225718839</v>
      </c>
      <c r="M61">
        <v>0.97044244687614289</v>
      </c>
      <c r="N61">
        <v>-3.0003180680591993E-2</v>
      </c>
    </row>
    <row r="62" spans="1:14" x14ac:dyDescent="0.25">
      <c r="A62">
        <v>60</v>
      </c>
      <c r="B62">
        <v>106.836777</v>
      </c>
      <c r="C62">
        <f t="shared" si="0"/>
        <v>6.2568327921119433</v>
      </c>
      <c r="D62">
        <f>C62/C71</f>
        <v>0.74827533942818836</v>
      </c>
      <c r="E62">
        <f t="shared" si="1"/>
        <v>-0.28998426790032888</v>
      </c>
      <c r="J62">
        <v>0</v>
      </c>
      <c r="K62">
        <v>149.5746</v>
      </c>
      <c r="L62">
        <v>8.7801735844600568</v>
      </c>
      <c r="M62">
        <v>0.99650563180562379</v>
      </c>
      <c r="N62">
        <v>-3.500487759082389E-3</v>
      </c>
    </row>
    <row r="63" spans="1:14" x14ac:dyDescent="0.25">
      <c r="A63">
        <v>60</v>
      </c>
      <c r="B63">
        <v>106.88434599999999</v>
      </c>
      <c r="C63">
        <f t="shared" si="0"/>
        <v>6.2596413768672132</v>
      </c>
      <c r="D63">
        <f>C63/C71</f>
        <v>0.74861122737355779</v>
      </c>
      <c r="E63">
        <f t="shared" si="1"/>
        <v>-0.28953548579691996</v>
      </c>
      <c r="J63">
        <v>0</v>
      </c>
      <c r="K63">
        <v>150.096069</v>
      </c>
      <c r="L63">
        <v>8.8109623309913196</v>
      </c>
      <c r="M63">
        <v>1</v>
      </c>
      <c r="N63">
        <v>0</v>
      </c>
    </row>
    <row r="64" spans="1:14" x14ac:dyDescent="0.25">
      <c r="A64">
        <v>45</v>
      </c>
      <c r="B64">
        <v>117.444954</v>
      </c>
      <c r="C64">
        <f t="shared" si="0"/>
        <v>6.8831643148137207</v>
      </c>
      <c r="D64">
        <f>C64/C71</f>
        <v>0.82318039895528683</v>
      </c>
      <c r="E64">
        <f t="shared" si="1"/>
        <v>-0.19457990553867607</v>
      </c>
      <c r="J64">
        <v>0</v>
      </c>
      <c r="K64">
        <v>147.36445599999999</v>
      </c>
      <c r="L64">
        <v>8.649681525653893</v>
      </c>
      <c r="M64">
        <v>0.98254586669011723</v>
      </c>
      <c r="N64">
        <v>-1.7608252674305276E-2</v>
      </c>
    </row>
    <row r="65" spans="1:14" x14ac:dyDescent="0.25">
      <c r="A65">
        <v>45</v>
      </c>
      <c r="B65">
        <v>117.780022</v>
      </c>
      <c r="C65">
        <f t="shared" si="0"/>
        <v>6.9029475113656487</v>
      </c>
      <c r="D65">
        <f>C65/C71</f>
        <v>0.8255463368997259</v>
      </c>
      <c r="E65">
        <f t="shared" si="1"/>
        <v>-0.19170988527757521</v>
      </c>
      <c r="J65">
        <v>0</v>
      </c>
      <c r="K65">
        <v>149.966904</v>
      </c>
      <c r="L65">
        <v>8.8033361280037781</v>
      </c>
      <c r="M65">
        <v>1</v>
      </c>
      <c r="N65">
        <v>0</v>
      </c>
    </row>
    <row r="66" spans="1:14" x14ac:dyDescent="0.25">
      <c r="A66">
        <v>30</v>
      </c>
      <c r="B66">
        <v>128.51495399999999</v>
      </c>
      <c r="C66">
        <f t="shared" si="0"/>
        <v>7.5367629450315867</v>
      </c>
      <c r="D66">
        <f>C66/C71</f>
        <v>0.90134642210563387</v>
      </c>
      <c r="E66">
        <f t="shared" si="1"/>
        <v>-0.10386560902592748</v>
      </c>
      <c r="J66">
        <v>0</v>
      </c>
      <c r="K66">
        <v>145.013138</v>
      </c>
      <c r="L66">
        <v>8.5108542244789511</v>
      </c>
      <c r="M66">
        <v>0.98949296004537879</v>
      </c>
      <c r="N66">
        <v>-1.0562628623361775E-2</v>
      </c>
    </row>
    <row r="67" spans="1:14" x14ac:dyDescent="0.25">
      <c r="A67">
        <v>30</v>
      </c>
      <c r="B67">
        <v>127.53167000000001</v>
      </c>
      <c r="C67">
        <f t="shared" ref="C67:C71" si="6">(B67-0.8648)/16.937</f>
        <v>7.4787075633229021</v>
      </c>
      <c r="D67">
        <f>C67/C71</f>
        <v>0.89440338688364962</v>
      </c>
      <c r="E67">
        <f t="shared" ref="E67:E71" si="7">LN(D67)</f>
        <v>-0.11159838982231646</v>
      </c>
      <c r="J67" s="1">
        <v>0</v>
      </c>
      <c r="K67" s="1">
        <v>146.54379299999999</v>
      </c>
      <c r="L67" s="1">
        <v>8.6012276672374082</v>
      </c>
      <c r="M67" s="1">
        <v>1</v>
      </c>
      <c r="N67" s="1">
        <v>0</v>
      </c>
    </row>
    <row r="68" spans="1:14" x14ac:dyDescent="0.25">
      <c r="A68">
        <v>15</v>
      </c>
      <c r="B68">
        <v>135.16340600000001</v>
      </c>
      <c r="C68">
        <f t="shared" si="6"/>
        <v>7.929303064297101</v>
      </c>
      <c r="D68">
        <f>C68/C71</f>
        <v>0.94829159400680563</v>
      </c>
      <c r="E68">
        <f t="shared" si="7"/>
        <v>-5.3093235408021189E-2</v>
      </c>
      <c r="J68">
        <v>0</v>
      </c>
      <c r="K68">
        <v>154.21137999999999</v>
      </c>
      <c r="L68">
        <v>9.0539398949046461</v>
      </c>
      <c r="M68">
        <v>0.99549745318676752</v>
      </c>
      <c r="N68">
        <v>-4.5127138068567106E-3</v>
      </c>
    </row>
    <row r="69" spans="1:14" x14ac:dyDescent="0.25">
      <c r="A69">
        <v>15</v>
      </c>
      <c r="B69">
        <v>138.30044599999999</v>
      </c>
      <c r="C69">
        <f t="shared" si="6"/>
        <v>8.114521225718839</v>
      </c>
      <c r="D69">
        <f>C69/C71</f>
        <v>0.97044244687614289</v>
      </c>
      <c r="E69">
        <f t="shared" si="7"/>
        <v>-3.0003180680591993E-2</v>
      </c>
      <c r="J69">
        <v>0</v>
      </c>
      <c r="K69">
        <v>154.90495300000001</v>
      </c>
      <c r="L69">
        <v>9.0948900631752956</v>
      </c>
      <c r="M69" s="1">
        <v>1</v>
      </c>
      <c r="N69">
        <v>0</v>
      </c>
    </row>
    <row r="70" spans="1:14" x14ac:dyDescent="0.25">
      <c r="A70">
        <v>0</v>
      </c>
      <c r="B70">
        <v>142.506775</v>
      </c>
      <c r="C70">
        <f t="shared" si="6"/>
        <v>8.3628727047292912</v>
      </c>
      <c r="D70">
        <f>C70/C71</f>
        <v>1.0001436221238373</v>
      </c>
      <c r="E70">
        <f t="shared" si="7"/>
        <v>1.4361181116751795E-4</v>
      </c>
      <c r="J70">
        <v>0</v>
      </c>
      <c r="K70">
        <v>142.506775</v>
      </c>
      <c r="L70">
        <v>8.3628727047292912</v>
      </c>
      <c r="M70">
        <v>1.0001436221238373</v>
      </c>
      <c r="N70">
        <v>1.4361181116751795E-4</v>
      </c>
    </row>
    <row r="71" spans="1:14" x14ac:dyDescent="0.25">
      <c r="A71">
        <v>0</v>
      </c>
      <c r="B71">
        <v>142.486435</v>
      </c>
      <c r="C71">
        <f t="shared" si="6"/>
        <v>8.3616717836688892</v>
      </c>
      <c r="D71" s="1">
        <f>C71/C71</f>
        <v>1</v>
      </c>
      <c r="E71">
        <f t="shared" si="7"/>
        <v>0</v>
      </c>
      <c r="J71">
        <v>0</v>
      </c>
      <c r="K71">
        <v>142.486435</v>
      </c>
      <c r="L71">
        <v>8.3616717836688892</v>
      </c>
      <c r="M71" s="1">
        <v>1</v>
      </c>
      <c r="N7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CDD6E-E498-4CB0-B602-5B5A57C77A5C}">
  <dimension ref="A1:AB55"/>
  <sheetViews>
    <sheetView topLeftCell="B1" workbookViewId="0">
      <selection activeCell="S1" sqref="S1:AB7"/>
    </sheetView>
  </sheetViews>
  <sheetFormatPr defaultRowHeight="15" x14ac:dyDescent="0.25"/>
  <cols>
    <col min="1" max="1" width="21" bestFit="1" customWidth="1"/>
    <col min="2" max="2" width="16.85546875" bestFit="1" customWidth="1"/>
  </cols>
  <sheetData>
    <row r="1" spans="1:28" x14ac:dyDescent="0.25">
      <c r="A1" t="s">
        <v>18</v>
      </c>
      <c r="B1" t="s">
        <v>1</v>
      </c>
      <c r="C1" t="s">
        <v>7</v>
      </c>
      <c r="D1" t="s">
        <v>3</v>
      </c>
      <c r="E1" t="s">
        <v>8</v>
      </c>
      <c r="J1" t="s">
        <v>18</v>
      </c>
      <c r="K1" t="s">
        <v>1</v>
      </c>
      <c r="L1" t="s">
        <v>7</v>
      </c>
      <c r="M1" t="s">
        <v>3</v>
      </c>
      <c r="N1" t="s">
        <v>8</v>
      </c>
      <c r="S1" t="s">
        <v>5</v>
      </c>
      <c r="U1" t="s">
        <v>3</v>
      </c>
      <c r="AA1" t="s">
        <v>3</v>
      </c>
      <c r="AB1" t="s">
        <v>15</v>
      </c>
    </row>
    <row r="2" spans="1:28" x14ac:dyDescent="0.25">
      <c r="A2">
        <v>120</v>
      </c>
      <c r="B2">
        <v>45.757216999999997</v>
      </c>
      <c r="C2">
        <v>2.650553049536517</v>
      </c>
      <c r="D2">
        <v>0.34101700228040654</v>
      </c>
      <c r="E2">
        <v>-1.0758229428817485</v>
      </c>
      <c r="J2">
        <v>120</v>
      </c>
      <c r="K2">
        <v>45.757216999999997</v>
      </c>
      <c r="L2">
        <v>2.650553049536517</v>
      </c>
      <c r="M2">
        <v>0.34101700228040654</v>
      </c>
      <c r="N2">
        <v>-1.0758229428817485</v>
      </c>
      <c r="S2">
        <v>120</v>
      </c>
      <c r="T2">
        <v>0.34101700228040654</v>
      </c>
      <c r="U2">
        <v>0.33974277338305131</v>
      </c>
      <c r="V2">
        <v>0.34573375312317495</v>
      </c>
      <c r="W2">
        <v>0.33544118743718382</v>
      </c>
      <c r="AA2">
        <f>AVERAGE(T2:W2)</f>
        <v>0.34048367905595417</v>
      </c>
      <c r="AB2">
        <f>_xlfn.STDEV.S(T2:W2)</f>
        <v>4.2356964919028081E-3</v>
      </c>
    </row>
    <row r="3" spans="1:28" x14ac:dyDescent="0.25">
      <c r="A3">
        <v>120</v>
      </c>
      <c r="B3">
        <v>45.589474000000003</v>
      </c>
      <c r="C3">
        <v>2.6406491114128827</v>
      </c>
      <c r="D3">
        <v>0.33974277338305131</v>
      </c>
      <c r="E3">
        <v>-1.0795664965728304</v>
      </c>
      <c r="J3">
        <v>120</v>
      </c>
      <c r="K3">
        <v>45.589474000000003</v>
      </c>
      <c r="L3">
        <v>2.6406491114128827</v>
      </c>
      <c r="M3">
        <v>0.33974277338305131</v>
      </c>
      <c r="N3">
        <v>-1.0795664965728304</v>
      </c>
      <c r="S3">
        <v>90</v>
      </c>
      <c r="T3">
        <v>0.47385456911555174</v>
      </c>
      <c r="U3">
        <v>0.47485108428262662</v>
      </c>
      <c r="V3">
        <v>0.46578213973234484</v>
      </c>
      <c r="W3">
        <v>0.47169881134128788</v>
      </c>
      <c r="AA3">
        <f>AVERAGE(T3:W3)</f>
        <v>0.4715466511179528</v>
      </c>
      <c r="AB3">
        <f>_xlfn.STDEV.S(T3:W3)</f>
        <v>4.0619579955076916E-3</v>
      </c>
    </row>
    <row r="4" spans="1:28" x14ac:dyDescent="0.25">
      <c r="A4">
        <v>90</v>
      </c>
      <c r="B4">
        <v>63.244320000000002</v>
      </c>
      <c r="C4">
        <v>3.6830324142410107</v>
      </c>
      <c r="D4">
        <v>0.47385456911555174</v>
      </c>
      <c r="E4">
        <v>-0.74685482057670038</v>
      </c>
      <c r="J4">
        <v>120</v>
      </c>
      <c r="K4">
        <v>60.594558999999997</v>
      </c>
      <c r="L4">
        <v>3.5265843419731944</v>
      </c>
      <c r="M4">
        <v>0.42929600030497167</v>
      </c>
      <c r="N4">
        <v>-0.84560862057822495</v>
      </c>
      <c r="S4">
        <v>60</v>
      </c>
      <c r="T4">
        <v>0.63382111888832948</v>
      </c>
      <c r="U4">
        <v>0.63172481663308877</v>
      </c>
      <c r="V4">
        <v>0.66985269359494959</v>
      </c>
      <c r="W4">
        <v>0.66910979217993594</v>
      </c>
      <c r="X4">
        <v>0.6321086798218577</v>
      </c>
      <c r="Y4">
        <v>0.62768403590151323</v>
      </c>
      <c r="AA4">
        <f>AVERAGE(T4:Y4)</f>
        <v>0.64405018950327908</v>
      </c>
      <c r="AB4">
        <f>_xlfn.STDEV.S(T4:Y4)</f>
        <v>1.9802788909320339E-2</v>
      </c>
    </row>
    <row r="5" spans="1:28" x14ac:dyDescent="0.25">
      <c r="A5">
        <v>90</v>
      </c>
      <c r="B5">
        <v>63.375503999999999</v>
      </c>
      <c r="C5">
        <v>3.6907778236995923</v>
      </c>
      <c r="D5">
        <v>0.47485108428262662</v>
      </c>
      <c r="E5">
        <v>-0.74475403087443559</v>
      </c>
      <c r="J5">
        <v>120</v>
      </c>
      <c r="K5">
        <v>60.528660000000002</v>
      </c>
      <c r="L5">
        <v>3.5226935112475641</v>
      </c>
      <c r="M5">
        <v>0.42882236408748592</v>
      </c>
      <c r="N5">
        <v>-0.84671251553080118</v>
      </c>
      <c r="S5">
        <v>45</v>
      </c>
      <c r="T5">
        <v>0.73008533177667601</v>
      </c>
      <c r="U5">
        <v>0.73311546439628172</v>
      </c>
      <c r="V5">
        <v>0.76161081105230422</v>
      </c>
      <c r="W5">
        <v>0.75424946537949877</v>
      </c>
      <c r="X5">
        <v>0.72073386904137127</v>
      </c>
      <c r="Y5">
        <v>0.72211236823186276</v>
      </c>
      <c r="AA5">
        <f>AVERAGE(T5:Y5)</f>
        <v>0.73698455164633236</v>
      </c>
      <c r="AB5">
        <f>_xlfn.STDEV.S(T5:Y5)</f>
        <v>1.7043271365222525E-2</v>
      </c>
    </row>
    <row r="6" spans="1:28" x14ac:dyDescent="0.25">
      <c r="A6">
        <v>60</v>
      </c>
      <c r="B6">
        <v>84.302757</v>
      </c>
      <c r="C6">
        <v>4.9263716714884564</v>
      </c>
      <c r="D6">
        <v>0.63382111888832948</v>
      </c>
      <c r="E6">
        <v>-0.45598851121965966</v>
      </c>
      <c r="J6">
        <v>120</v>
      </c>
      <c r="K6">
        <v>49.331508999999997</v>
      </c>
      <c r="L6">
        <v>2.8615875893015286</v>
      </c>
      <c r="M6">
        <v>0.34573375312317495</v>
      </c>
      <c r="N6">
        <v>-1.0620862997852358</v>
      </c>
      <c r="S6">
        <v>30</v>
      </c>
      <c r="T6">
        <v>0.82671227636814926</v>
      </c>
      <c r="U6">
        <v>0.82726395884473802</v>
      </c>
      <c r="V6">
        <v>0.83792038403668478</v>
      </c>
      <c r="W6">
        <v>0.83644899894064872</v>
      </c>
      <c r="X6">
        <v>0.81071055742842091</v>
      </c>
      <c r="Y6">
        <v>0.80875685431428179</v>
      </c>
      <c r="AA6">
        <f>AVERAGE(T6:Y6)</f>
        <v>0.82463550498882066</v>
      </c>
      <c r="AB6">
        <f>_xlfn.STDEV.S(T6:Y6)</f>
        <v>1.2436270433734218E-2</v>
      </c>
    </row>
    <row r="7" spans="1:28" x14ac:dyDescent="0.25">
      <c r="A7">
        <v>60</v>
      </c>
      <c r="B7">
        <v>84.026793999999995</v>
      </c>
      <c r="C7">
        <v>4.9100781720493583</v>
      </c>
      <c r="D7">
        <v>0.63172481663308877</v>
      </c>
      <c r="E7">
        <v>-0.45930139637646133</v>
      </c>
      <c r="J7">
        <v>120</v>
      </c>
      <c r="K7">
        <v>47.888644999999997</v>
      </c>
      <c r="L7">
        <v>2.7763975320304652</v>
      </c>
      <c r="M7">
        <v>0.33544118743718382</v>
      </c>
      <c r="N7">
        <v>-1.0923086361867593</v>
      </c>
      <c r="S7">
        <v>15</v>
      </c>
      <c r="T7">
        <v>0.91325193571422814</v>
      </c>
      <c r="U7">
        <v>0.90491257805889247</v>
      </c>
      <c r="V7">
        <v>0.93817421952766633</v>
      </c>
      <c r="W7">
        <v>0.94529078715135251</v>
      </c>
      <c r="X7">
        <v>0.91108653470976697</v>
      </c>
      <c r="Y7">
        <v>0.91022903252761589</v>
      </c>
      <c r="AA7">
        <f>AVERAGE(T7:Y7)</f>
        <v>0.92049084794825353</v>
      </c>
      <c r="AB7">
        <f>_xlfn.STDEV.S(T7:Y7)</f>
        <v>1.6831927525898488E-2</v>
      </c>
    </row>
    <row r="8" spans="1:28" x14ac:dyDescent="0.25">
      <c r="A8">
        <v>45</v>
      </c>
      <c r="B8">
        <v>96.975243000000006</v>
      </c>
      <c r="C8">
        <v>5.6745848143118618</v>
      </c>
      <c r="D8">
        <v>0.73008533177667601</v>
      </c>
      <c r="E8">
        <v>-0.31459385882637481</v>
      </c>
      <c r="J8">
        <v>90</v>
      </c>
      <c r="K8">
        <v>63.244320000000002</v>
      </c>
      <c r="L8">
        <v>3.6830324142410107</v>
      </c>
      <c r="M8">
        <v>0.47385456911555174</v>
      </c>
      <c r="N8">
        <v>-0.74685482057670038</v>
      </c>
    </row>
    <row r="9" spans="1:28" x14ac:dyDescent="0.25">
      <c r="A9">
        <v>45</v>
      </c>
      <c r="B9">
        <v>97.374138000000002</v>
      </c>
      <c r="C9">
        <v>5.6981365058747118</v>
      </c>
      <c r="D9">
        <v>0.73311546439628172</v>
      </c>
      <c r="E9">
        <v>-0.31045206645007678</v>
      </c>
      <c r="J9">
        <v>90</v>
      </c>
      <c r="K9">
        <v>63.375503999999999</v>
      </c>
      <c r="L9">
        <v>3.6907778236995923</v>
      </c>
      <c r="M9">
        <v>0.47485108428262662</v>
      </c>
      <c r="N9">
        <v>-0.74475403087443559</v>
      </c>
    </row>
    <row r="10" spans="1:28" x14ac:dyDescent="0.25">
      <c r="A10">
        <v>30</v>
      </c>
      <c r="B10">
        <v>109.69548</v>
      </c>
      <c r="C10">
        <v>6.4256172875952053</v>
      </c>
      <c r="D10">
        <v>0.82671227636814926</v>
      </c>
      <c r="E10">
        <v>-0.1902985569872073</v>
      </c>
      <c r="J10">
        <v>90</v>
      </c>
      <c r="K10">
        <v>76.459327999999999</v>
      </c>
      <c r="L10">
        <v>4.463277321839759</v>
      </c>
      <c r="M10">
        <v>0.54332093513623902</v>
      </c>
      <c r="N10">
        <v>-0.61005509287744897</v>
      </c>
    </row>
    <row r="11" spans="1:28" x14ac:dyDescent="0.25">
      <c r="A11">
        <v>30</v>
      </c>
      <c r="B11">
        <v>109.76810500000001</v>
      </c>
      <c r="C11">
        <v>6.4299052370549683</v>
      </c>
      <c r="D11">
        <v>0.82726395884473802</v>
      </c>
      <c r="E11">
        <v>-0.18963145853040642</v>
      </c>
      <c r="J11">
        <v>90</v>
      </c>
      <c r="K11">
        <v>76.601685000000003</v>
      </c>
      <c r="L11">
        <v>4.471682411288894</v>
      </c>
      <c r="M11">
        <v>0.54434409832555342</v>
      </c>
      <c r="N11">
        <v>-0.60817369840462909</v>
      </c>
    </row>
    <row r="12" spans="1:28" x14ac:dyDescent="0.25">
      <c r="A12">
        <v>15</v>
      </c>
      <c r="B12">
        <v>121.087799</v>
      </c>
      <c r="C12">
        <v>7.0982463836570817</v>
      </c>
      <c r="D12">
        <v>0.91325193571422814</v>
      </c>
      <c r="E12">
        <v>-9.074349372045809E-2</v>
      </c>
      <c r="J12">
        <v>90</v>
      </c>
      <c r="K12">
        <v>66.160499999999999</v>
      </c>
      <c r="L12">
        <v>3.8552104859184029</v>
      </c>
      <c r="M12">
        <v>0.46578213973234484</v>
      </c>
      <c r="N12">
        <v>-0.7640372654779547</v>
      </c>
    </row>
    <row r="13" spans="1:28" x14ac:dyDescent="0.25">
      <c r="A13">
        <v>15</v>
      </c>
      <c r="B13">
        <v>119.989983</v>
      </c>
      <c r="C13">
        <v>7.0334287654248087</v>
      </c>
      <c r="D13">
        <v>0.90491257805889247</v>
      </c>
      <c r="E13">
        <v>-9.9916938778131459E-2</v>
      </c>
      <c r="J13">
        <v>90</v>
      </c>
      <c r="K13">
        <v>66.989929000000004</v>
      </c>
      <c r="L13">
        <v>3.9041819094290604</v>
      </c>
      <c r="M13">
        <v>0.47169881134128788</v>
      </c>
      <c r="N13">
        <v>-0.75141460864148601</v>
      </c>
    </row>
    <row r="14" spans="1:28" x14ac:dyDescent="0.25">
      <c r="A14">
        <v>0</v>
      </c>
      <c r="B14">
        <v>131.863663</v>
      </c>
      <c r="C14">
        <v>7.7344785381118255</v>
      </c>
      <c r="D14">
        <v>0.99510880785059241</v>
      </c>
      <c r="E14">
        <v>-4.9031931786143092E-3</v>
      </c>
      <c r="J14">
        <v>60</v>
      </c>
      <c r="K14">
        <v>84.302757</v>
      </c>
      <c r="L14">
        <v>4.9263716714884564</v>
      </c>
      <c r="M14">
        <v>0.63382111888832948</v>
      </c>
      <c r="N14">
        <v>-0.45598851121965966</v>
      </c>
    </row>
    <row r="15" spans="1:28" x14ac:dyDescent="0.25">
      <c r="A15">
        <v>0</v>
      </c>
      <c r="B15">
        <v>132.507553</v>
      </c>
      <c r="C15">
        <v>7.7724953061344975</v>
      </c>
      <c r="D15">
        <v>1</v>
      </c>
      <c r="E15">
        <v>0</v>
      </c>
      <c r="J15">
        <v>60</v>
      </c>
      <c r="K15">
        <v>84.026793999999995</v>
      </c>
      <c r="L15">
        <v>4.9100781720493583</v>
      </c>
      <c r="M15">
        <v>0.63172481663308877</v>
      </c>
      <c r="N15">
        <v>-0.45930139637646133</v>
      </c>
    </row>
    <row r="16" spans="1:28" x14ac:dyDescent="0.25">
      <c r="A16">
        <v>120</v>
      </c>
      <c r="B16">
        <v>60.594558999999997</v>
      </c>
      <c r="C16">
        <v>3.5265843419731944</v>
      </c>
      <c r="D16">
        <v>0.42929600030497167</v>
      </c>
      <c r="E16">
        <v>-0.84560862057822495</v>
      </c>
      <c r="J16">
        <v>60</v>
      </c>
      <c r="K16">
        <v>94.064223999999996</v>
      </c>
      <c r="L16">
        <v>5.5027114601169034</v>
      </c>
      <c r="M16">
        <v>0.66985269359494959</v>
      </c>
      <c r="N16">
        <v>-0.40069745107599097</v>
      </c>
    </row>
    <row r="17" spans="1:28" x14ac:dyDescent="0.25">
      <c r="A17">
        <v>120</v>
      </c>
      <c r="B17">
        <v>60.528660000000002</v>
      </c>
      <c r="C17">
        <v>3.5226935112475641</v>
      </c>
      <c r="D17">
        <v>0.42882236408748592</v>
      </c>
      <c r="E17">
        <v>-0.84671251553080118</v>
      </c>
      <c r="J17">
        <v>60</v>
      </c>
      <c r="K17">
        <v>93.960860999999994</v>
      </c>
      <c r="L17">
        <v>5.4966086674145354</v>
      </c>
      <c r="M17">
        <v>0.66910979217993594</v>
      </c>
      <c r="N17">
        <v>-0.40180711844776262</v>
      </c>
    </row>
    <row r="18" spans="1:28" x14ac:dyDescent="0.25">
      <c r="A18">
        <v>90</v>
      </c>
      <c r="B18">
        <v>76.459327999999999</v>
      </c>
      <c r="C18">
        <v>4.463277321839759</v>
      </c>
      <c r="D18">
        <v>0.54332093513623902</v>
      </c>
      <c r="E18">
        <v>-0.61005509287744897</v>
      </c>
      <c r="J18">
        <v>60</v>
      </c>
      <c r="K18">
        <v>89.476996999999997</v>
      </c>
      <c r="L18">
        <v>5.2318708744169564</v>
      </c>
      <c r="M18">
        <v>0.6321086798218577</v>
      </c>
      <c r="N18">
        <v>-0.45869393787555973</v>
      </c>
    </row>
    <row r="19" spans="1:28" x14ac:dyDescent="0.25">
      <c r="A19">
        <v>90</v>
      </c>
      <c r="B19">
        <v>76.601685000000003</v>
      </c>
      <c r="C19">
        <v>4.471682411288894</v>
      </c>
      <c r="D19">
        <v>0.54434409832555342</v>
      </c>
      <c r="E19">
        <v>-0.60817369840462909</v>
      </c>
      <c r="J19">
        <v>60</v>
      </c>
      <c r="K19">
        <v>88.856728000000004</v>
      </c>
      <c r="L19">
        <v>5.1952487453504164</v>
      </c>
      <c r="M19">
        <v>0.62768403590151323</v>
      </c>
      <c r="N19">
        <v>-0.46571836667043243</v>
      </c>
    </row>
    <row r="20" spans="1:28" x14ac:dyDescent="0.25">
      <c r="A20">
        <v>60</v>
      </c>
      <c r="B20">
        <v>94.064223999999996</v>
      </c>
      <c r="C20">
        <v>5.5027114601169034</v>
      </c>
      <c r="D20">
        <v>0.66985269359494959</v>
      </c>
      <c r="E20">
        <v>-0.40069745107599097</v>
      </c>
      <c r="J20">
        <v>45</v>
      </c>
      <c r="K20">
        <v>96.975243000000006</v>
      </c>
      <c r="L20">
        <v>5.6745848143118618</v>
      </c>
      <c r="M20">
        <v>0.73008533177667601</v>
      </c>
      <c r="N20">
        <v>-0.31459385882637481</v>
      </c>
    </row>
    <row r="21" spans="1:28" x14ac:dyDescent="0.25">
      <c r="A21">
        <v>60</v>
      </c>
      <c r="B21">
        <v>93.960860999999994</v>
      </c>
      <c r="C21">
        <v>5.4966086674145354</v>
      </c>
      <c r="D21">
        <v>0.66910979217993594</v>
      </c>
      <c r="E21">
        <v>-0.40180711844776262</v>
      </c>
      <c r="J21">
        <v>45</v>
      </c>
      <c r="K21">
        <v>97.374138000000002</v>
      </c>
      <c r="L21">
        <v>5.6981365058747118</v>
      </c>
      <c r="M21">
        <v>0.73311546439628172</v>
      </c>
      <c r="N21">
        <v>-0.31045206645007678</v>
      </c>
    </row>
    <row r="22" spans="1:28" x14ac:dyDescent="0.25">
      <c r="A22">
        <v>45</v>
      </c>
      <c r="B22">
        <v>106.830917</v>
      </c>
      <c r="C22">
        <v>6.2564868040384951</v>
      </c>
      <c r="D22">
        <v>0.76161081105230422</v>
      </c>
      <c r="E22">
        <v>-0.27231960042150921</v>
      </c>
      <c r="J22">
        <v>45</v>
      </c>
      <c r="K22">
        <v>106.830917</v>
      </c>
      <c r="L22">
        <v>6.2564868040384951</v>
      </c>
      <c r="M22">
        <v>0.76161081105230422</v>
      </c>
      <c r="N22">
        <v>-0.27231960042150921</v>
      </c>
    </row>
    <row r="23" spans="1:28" x14ac:dyDescent="0.25">
      <c r="A23">
        <v>45</v>
      </c>
      <c r="B23">
        <v>105.806702</v>
      </c>
      <c r="C23">
        <v>6.1960147605833376</v>
      </c>
      <c r="D23">
        <v>0.75424946537949877</v>
      </c>
      <c r="E23">
        <v>-0.28203210975395854</v>
      </c>
      <c r="J23">
        <v>45</v>
      </c>
      <c r="K23">
        <v>105.806702</v>
      </c>
      <c r="L23">
        <v>6.1960147605833376</v>
      </c>
      <c r="M23">
        <v>0.75424946537949877</v>
      </c>
      <c r="N23">
        <v>-0.28203210975395854</v>
      </c>
      <c r="S23" t="s">
        <v>5</v>
      </c>
      <c r="AA23" t="s">
        <v>11</v>
      </c>
    </row>
    <row r="24" spans="1:28" x14ac:dyDescent="0.25">
      <c r="A24">
        <v>30</v>
      </c>
      <c r="B24">
        <v>117.448189</v>
      </c>
      <c r="C24">
        <v>6.8833553167621178</v>
      </c>
      <c r="D24">
        <v>0.83792038403668478</v>
      </c>
      <c r="E24">
        <v>-0.17683219012964388</v>
      </c>
      <c r="J24">
        <v>45</v>
      </c>
      <c r="K24">
        <v>101.900925</v>
      </c>
      <c r="L24">
        <v>5.965408572946802</v>
      </c>
      <c r="M24">
        <v>0.72073386904137127</v>
      </c>
      <c r="N24">
        <v>-0.32748532350995679</v>
      </c>
      <c r="S24">
        <v>120</v>
      </c>
      <c r="T24">
        <v>-1.0758229428817485</v>
      </c>
      <c r="U24">
        <v>-1.0795664965728304</v>
      </c>
      <c r="V24">
        <v>-1.0620862997852358</v>
      </c>
      <c r="W24">
        <v>-1.0923086361867593</v>
      </c>
      <c r="AA24">
        <f>AVERAGE(T24:W24)</f>
        <v>-1.0774460938566435</v>
      </c>
      <c r="AB24">
        <f>_xlfn.STDEV.S(T24:W24)</f>
        <v>1.2435824127584661E-2</v>
      </c>
    </row>
    <row r="25" spans="1:28" x14ac:dyDescent="0.25">
      <c r="A25">
        <v>30</v>
      </c>
      <c r="B25">
        <v>117.243469</v>
      </c>
      <c r="C25">
        <v>6.8712681702780891</v>
      </c>
      <c r="D25">
        <v>0.83644899894064872</v>
      </c>
      <c r="E25">
        <v>-0.17858973000077091</v>
      </c>
      <c r="J25">
        <v>45</v>
      </c>
      <c r="K25">
        <v>102.09417000000001</v>
      </c>
      <c r="L25">
        <v>5.9768182086556054</v>
      </c>
      <c r="M25">
        <v>0.72211236823186276</v>
      </c>
      <c r="N25">
        <v>-0.32557451752895961</v>
      </c>
      <c r="S25">
        <v>90</v>
      </c>
      <c r="T25">
        <v>-0.74685482057670038</v>
      </c>
      <c r="U25">
        <v>-0.74475403087443559</v>
      </c>
      <c r="V25">
        <v>-0.7640372654779547</v>
      </c>
      <c r="W25">
        <v>-0.75141460864148601</v>
      </c>
      <c r="AA25">
        <f t="shared" ref="AA25:AA30" si="0">AVERAGE(T25:Z25)</f>
        <v>-0.75176518139264425</v>
      </c>
      <c r="AB25">
        <f t="shared" ref="AB25:AB29" si="1">_xlfn.STDEV.S(T25:Z25)</f>
        <v>8.6408877626958196E-3</v>
      </c>
    </row>
    <row r="26" spans="1:28" x14ac:dyDescent="0.25">
      <c r="A26">
        <v>15</v>
      </c>
      <c r="B26">
        <v>131.39692700000001</v>
      </c>
      <c r="C26">
        <v>7.7069213556119731</v>
      </c>
      <c r="D26">
        <v>0.93817421952766633</v>
      </c>
      <c r="E26">
        <v>-6.3819612118419439E-2</v>
      </c>
      <c r="J26">
        <v>30</v>
      </c>
      <c r="K26">
        <v>109.69548</v>
      </c>
      <c r="L26">
        <v>6.4256172875952053</v>
      </c>
      <c r="M26">
        <v>0.82671227636814926</v>
      </c>
      <c r="N26">
        <v>-0.1902985569872073</v>
      </c>
      <c r="S26">
        <v>60</v>
      </c>
      <c r="T26">
        <v>-0.45598851121965966</v>
      </c>
      <c r="U26">
        <v>-0.45930139637646133</v>
      </c>
      <c r="V26">
        <v>-0.40069745107599097</v>
      </c>
      <c r="W26">
        <v>-0.40180711844776262</v>
      </c>
      <c r="X26">
        <v>-0.45869393787555973</v>
      </c>
      <c r="Y26">
        <v>-0.46571836667043243</v>
      </c>
      <c r="AA26">
        <f t="shared" si="0"/>
        <v>-0.44036779694431111</v>
      </c>
      <c r="AB26">
        <f t="shared" si="1"/>
        <v>3.0468505037912322E-2</v>
      </c>
    </row>
    <row r="27" spans="1:28" x14ac:dyDescent="0.25">
      <c r="A27">
        <v>15</v>
      </c>
      <c r="B27">
        <v>132.38708500000001</v>
      </c>
      <c r="C27">
        <v>7.765382594320128</v>
      </c>
      <c r="D27">
        <v>0.94529078715135251</v>
      </c>
      <c r="E27">
        <v>-5.626268755052527E-2</v>
      </c>
      <c r="J27">
        <v>30</v>
      </c>
      <c r="K27">
        <v>109.76810500000001</v>
      </c>
      <c r="L27">
        <v>6.4299052370549683</v>
      </c>
      <c r="M27">
        <v>0.82726395884473802</v>
      </c>
      <c r="N27">
        <v>-0.18963145853040642</v>
      </c>
      <c r="S27">
        <v>45</v>
      </c>
      <c r="T27">
        <v>-0.31459385882637481</v>
      </c>
      <c r="U27">
        <v>-0.31045206645007678</v>
      </c>
      <c r="V27">
        <v>-0.27231960042150921</v>
      </c>
      <c r="W27">
        <v>-0.28203210975395854</v>
      </c>
      <c r="X27">
        <v>-0.32748532350995679</v>
      </c>
      <c r="Y27">
        <v>-0.32557451752895961</v>
      </c>
      <c r="AA27">
        <f t="shared" si="0"/>
        <v>-0.3054095794151393</v>
      </c>
      <c r="AB27">
        <f t="shared" si="1"/>
        <v>2.3000842018645912E-2</v>
      </c>
    </row>
    <row r="28" spans="1:28" x14ac:dyDescent="0.25">
      <c r="A28">
        <v>0</v>
      </c>
      <c r="B28">
        <v>139.916641</v>
      </c>
      <c r="C28">
        <v>8.2099451496723148</v>
      </c>
      <c r="D28">
        <v>0.99940800324245205</v>
      </c>
      <c r="E28">
        <v>-5.9217205681623907E-4</v>
      </c>
      <c r="J28">
        <v>30</v>
      </c>
      <c r="K28">
        <v>117.448189</v>
      </c>
      <c r="L28">
        <v>6.8833553167621178</v>
      </c>
      <c r="M28">
        <v>0.83792038403668478</v>
      </c>
      <c r="N28">
        <v>-0.17683219012964388</v>
      </c>
      <c r="S28">
        <v>30</v>
      </c>
      <c r="T28">
        <v>-0.1902985569872073</v>
      </c>
      <c r="U28">
        <v>-0.18963145853040642</v>
      </c>
      <c r="V28">
        <v>-0.17683219012964388</v>
      </c>
      <c r="W28">
        <v>-0.17858973000077091</v>
      </c>
      <c r="X28">
        <v>-0.20984418446512679</v>
      </c>
      <c r="Y28">
        <v>-0.21225695800753847</v>
      </c>
      <c r="AA28">
        <f t="shared" si="0"/>
        <v>-0.19290884635344896</v>
      </c>
      <c r="AB28">
        <f t="shared" si="1"/>
        <v>1.5114271080763677E-2</v>
      </c>
    </row>
    <row r="29" spans="1:28" x14ac:dyDescent="0.25">
      <c r="A29">
        <v>0</v>
      </c>
      <c r="B29">
        <v>139.999008</v>
      </c>
      <c r="C29">
        <v>8.214808289543603</v>
      </c>
      <c r="D29">
        <v>1</v>
      </c>
      <c r="E29">
        <v>0</v>
      </c>
      <c r="J29">
        <v>30</v>
      </c>
      <c r="K29">
        <v>117.243469</v>
      </c>
      <c r="L29">
        <v>6.8712681702780891</v>
      </c>
      <c r="M29">
        <v>0.83644899894064872</v>
      </c>
      <c r="N29">
        <v>-0.17858973000077091</v>
      </c>
      <c r="S29">
        <v>15</v>
      </c>
      <c r="T29">
        <v>-9.074349372045809E-2</v>
      </c>
      <c r="U29">
        <v>-9.9916938778131459E-2</v>
      </c>
      <c r="V29">
        <v>-6.3819612118419439E-2</v>
      </c>
      <c r="W29">
        <v>-5.626268755052527E-2</v>
      </c>
      <c r="X29">
        <v>-9.3117397528855755E-2</v>
      </c>
      <c r="Y29">
        <v>-9.4059027042088988E-2</v>
      </c>
      <c r="AA29">
        <f t="shared" si="0"/>
        <v>-8.2986526123079843E-2</v>
      </c>
      <c r="AB29">
        <f t="shared" si="1"/>
        <v>1.8185589853138812E-2</v>
      </c>
    </row>
    <row r="30" spans="1:28" x14ac:dyDescent="0.25">
      <c r="A30">
        <v>120</v>
      </c>
      <c r="B30">
        <v>49.331508999999997</v>
      </c>
      <c r="C30">
        <v>2.8615875893015286</v>
      </c>
      <c r="D30">
        <v>0.34573375312317495</v>
      </c>
      <c r="E30">
        <v>-1.0620862997852358</v>
      </c>
      <c r="J30">
        <v>30</v>
      </c>
      <c r="K30">
        <v>114.514313</v>
      </c>
      <c r="L30">
        <v>6.7101324319537099</v>
      </c>
      <c r="M30">
        <v>0.81071055742842091</v>
      </c>
      <c r="N30">
        <v>-0.20984418446512679</v>
      </c>
      <c r="S30">
        <v>0</v>
      </c>
      <c r="T30">
        <v>-4.9031931786143092E-3</v>
      </c>
      <c r="U30">
        <v>0</v>
      </c>
      <c r="V30">
        <v>-5.9217205681623907E-4</v>
      </c>
      <c r="W30">
        <v>0</v>
      </c>
      <c r="X30">
        <v>-1.5619846587831645E-3</v>
      </c>
      <c r="Y30">
        <v>0</v>
      </c>
      <c r="AA30">
        <f t="shared" si="0"/>
        <v>-1.176224982368952E-3</v>
      </c>
      <c r="AB30">
        <f>_xlfn.STDEV.S(T30:Z30)</f>
        <v>1.9251356269657871E-3</v>
      </c>
    </row>
    <row r="31" spans="1:28" x14ac:dyDescent="0.25">
      <c r="A31">
        <v>120</v>
      </c>
      <c r="B31">
        <v>47.888644999999997</v>
      </c>
      <c r="C31">
        <v>2.7763975320304652</v>
      </c>
      <c r="D31">
        <v>0.33544118743718382</v>
      </c>
      <c r="E31">
        <v>-1.0923086361867593</v>
      </c>
      <c r="J31">
        <v>30</v>
      </c>
      <c r="K31">
        <v>114.240433</v>
      </c>
      <c r="L31">
        <v>6.6939619176949865</v>
      </c>
      <c r="M31">
        <v>0.80875685431428179</v>
      </c>
      <c r="N31">
        <v>-0.21225695800753847</v>
      </c>
    </row>
    <row r="32" spans="1:28" x14ac:dyDescent="0.25">
      <c r="A32">
        <v>90</v>
      </c>
      <c r="B32">
        <v>66.160499999999999</v>
      </c>
      <c r="C32">
        <v>3.8552104859184029</v>
      </c>
      <c r="D32">
        <v>0.46578213973234484</v>
      </c>
      <c r="E32">
        <v>-0.7640372654779547</v>
      </c>
      <c r="J32">
        <v>15</v>
      </c>
      <c r="K32">
        <v>121.087799</v>
      </c>
      <c r="L32">
        <v>7.0982463836570817</v>
      </c>
      <c r="M32">
        <v>0.91325193571422814</v>
      </c>
      <c r="N32">
        <v>-9.074349372045809E-2</v>
      </c>
    </row>
    <row r="33" spans="1:27" x14ac:dyDescent="0.25">
      <c r="A33">
        <v>90</v>
      </c>
      <c r="B33">
        <v>66.989929000000004</v>
      </c>
      <c r="C33">
        <v>3.9041819094290604</v>
      </c>
      <c r="D33">
        <v>0.47169881134128788</v>
      </c>
      <c r="E33">
        <v>-0.75141460864148601</v>
      </c>
      <c r="J33">
        <v>15</v>
      </c>
      <c r="K33">
        <v>119.989983</v>
      </c>
      <c r="L33">
        <v>7.0334287654248087</v>
      </c>
      <c r="M33">
        <v>0.90491257805889247</v>
      </c>
      <c r="N33">
        <v>-9.9916938778131459E-2</v>
      </c>
    </row>
    <row r="34" spans="1:27" x14ac:dyDescent="0.25">
      <c r="A34">
        <v>60</v>
      </c>
      <c r="B34">
        <v>89.476996999999997</v>
      </c>
      <c r="C34">
        <v>5.2318708744169564</v>
      </c>
      <c r="D34">
        <v>0.6321086798218577</v>
      </c>
      <c r="E34">
        <v>-0.45869393787555973</v>
      </c>
      <c r="J34">
        <v>15</v>
      </c>
      <c r="K34">
        <v>131.39692700000001</v>
      </c>
      <c r="L34">
        <v>7.7069213556119731</v>
      </c>
      <c r="M34">
        <v>0.93817421952766633</v>
      </c>
      <c r="N34">
        <v>-6.3819612118419439E-2</v>
      </c>
    </row>
    <row r="35" spans="1:27" x14ac:dyDescent="0.25">
      <c r="A35">
        <v>60</v>
      </c>
      <c r="B35">
        <v>88.856728000000004</v>
      </c>
      <c r="C35">
        <v>5.1952487453504164</v>
      </c>
      <c r="D35">
        <v>0.62768403590151323</v>
      </c>
      <c r="E35">
        <v>-0.46571836667043243</v>
      </c>
      <c r="J35">
        <v>15</v>
      </c>
      <c r="K35">
        <v>132.38708500000001</v>
      </c>
      <c r="L35">
        <v>7.765382594320128</v>
      </c>
      <c r="M35">
        <v>0.94529078715135251</v>
      </c>
      <c r="N35">
        <v>-5.626268755052527E-2</v>
      </c>
    </row>
    <row r="36" spans="1:27" x14ac:dyDescent="0.25">
      <c r="A36">
        <v>45</v>
      </c>
      <c r="B36">
        <v>101.900925</v>
      </c>
      <c r="C36">
        <v>5.965408572946802</v>
      </c>
      <c r="D36">
        <v>0.72073386904137127</v>
      </c>
      <c r="E36">
        <v>-0.32748532350995679</v>
      </c>
      <c r="J36">
        <v>15</v>
      </c>
      <c r="K36">
        <v>128.58552599999999</v>
      </c>
      <c r="L36">
        <v>7.5409296805809749</v>
      </c>
      <c r="M36">
        <v>0.91108653470976697</v>
      </c>
      <c r="N36">
        <v>-9.3117397528855755E-2</v>
      </c>
    </row>
    <row r="37" spans="1:27" x14ac:dyDescent="0.25">
      <c r="A37">
        <v>45</v>
      </c>
      <c r="B37">
        <v>102.09417000000001</v>
      </c>
      <c r="C37">
        <v>5.9768182086556054</v>
      </c>
      <c r="D37">
        <v>0.72211236823186276</v>
      </c>
      <c r="E37">
        <v>-0.32557451752895961</v>
      </c>
      <c r="J37">
        <v>15</v>
      </c>
      <c r="K37">
        <v>128.465317</v>
      </c>
      <c r="L37">
        <v>7.5338322607309429</v>
      </c>
      <c r="M37">
        <v>0.91022903252761589</v>
      </c>
      <c r="N37">
        <v>-9.4059027042088988E-2</v>
      </c>
    </row>
    <row r="38" spans="1:27" x14ac:dyDescent="0.25">
      <c r="A38">
        <v>30</v>
      </c>
      <c r="B38">
        <v>114.514313</v>
      </c>
      <c r="C38">
        <v>6.7101324319537099</v>
      </c>
      <c r="D38">
        <v>0.81071055742842091</v>
      </c>
      <c r="E38">
        <v>-0.20984418446512679</v>
      </c>
      <c r="J38">
        <v>0</v>
      </c>
      <c r="K38">
        <v>131.863663</v>
      </c>
      <c r="L38">
        <v>7.7344785381118255</v>
      </c>
      <c r="M38">
        <v>0.99510880785059241</v>
      </c>
      <c r="N38">
        <v>-4.9031931786143092E-3</v>
      </c>
    </row>
    <row r="39" spans="1:27" x14ac:dyDescent="0.25">
      <c r="A39">
        <v>30</v>
      </c>
      <c r="B39">
        <v>114.240433</v>
      </c>
      <c r="C39">
        <v>6.6939619176949865</v>
      </c>
      <c r="D39">
        <v>0.80875685431428179</v>
      </c>
      <c r="E39">
        <v>-0.21225695800753847</v>
      </c>
      <c r="J39">
        <v>0</v>
      </c>
      <c r="K39">
        <v>132.507553</v>
      </c>
      <c r="L39">
        <v>7.7724953061344975</v>
      </c>
      <c r="M39">
        <v>1</v>
      </c>
      <c r="N39">
        <v>0</v>
      </c>
    </row>
    <row r="40" spans="1:27" x14ac:dyDescent="0.25">
      <c r="A40">
        <v>15</v>
      </c>
      <c r="B40">
        <v>128.58552599999999</v>
      </c>
      <c r="C40">
        <v>7.5409296805809749</v>
      </c>
      <c r="D40">
        <v>0.91108653470976697</v>
      </c>
      <c r="E40">
        <v>-9.3117397528855755E-2</v>
      </c>
      <c r="J40">
        <v>0</v>
      </c>
      <c r="K40">
        <v>139.916641</v>
      </c>
      <c r="L40">
        <v>8.2099451496723148</v>
      </c>
      <c r="M40">
        <v>0.99940800324245205</v>
      </c>
      <c r="N40">
        <v>-5.9217205681623907E-4</v>
      </c>
    </row>
    <row r="41" spans="1:27" x14ac:dyDescent="0.25">
      <c r="A41">
        <v>15</v>
      </c>
      <c r="B41">
        <v>128.465317</v>
      </c>
      <c r="C41">
        <v>7.5338322607309429</v>
      </c>
      <c r="D41">
        <v>0.91022903252761589</v>
      </c>
      <c r="E41">
        <v>-9.4059027042088988E-2</v>
      </c>
      <c r="J41">
        <v>0</v>
      </c>
      <c r="K41">
        <v>139.999008</v>
      </c>
      <c r="L41">
        <v>8.214808289543603</v>
      </c>
      <c r="M41">
        <v>1</v>
      </c>
      <c r="N41">
        <v>0</v>
      </c>
    </row>
    <row r="42" spans="1:27" x14ac:dyDescent="0.25">
      <c r="A42">
        <v>0</v>
      </c>
      <c r="B42">
        <v>140.83107000000001</v>
      </c>
      <c r="C42">
        <v>8.2639351715179785</v>
      </c>
      <c r="D42">
        <v>0.99843923460434791</v>
      </c>
      <c r="E42">
        <v>-1.5619846587831645E-3</v>
      </c>
      <c r="J42">
        <v>0</v>
      </c>
      <c r="K42">
        <v>140.83107000000001</v>
      </c>
      <c r="L42">
        <v>8.2639351715179785</v>
      </c>
      <c r="M42">
        <v>0.99843923460434791</v>
      </c>
      <c r="N42">
        <v>-1.5619846587831645E-3</v>
      </c>
    </row>
    <row r="43" spans="1:27" x14ac:dyDescent="0.25">
      <c r="A43">
        <v>0</v>
      </c>
      <c r="B43">
        <v>141.04986600000001</v>
      </c>
      <c r="C43">
        <v>8.2768533978862848</v>
      </c>
      <c r="D43">
        <v>1</v>
      </c>
      <c r="E43">
        <v>0</v>
      </c>
      <c r="J43">
        <v>0</v>
      </c>
      <c r="K43">
        <v>141.04986600000001</v>
      </c>
      <c r="L43">
        <v>8.2768533978862848</v>
      </c>
      <c r="M43">
        <v>1</v>
      </c>
      <c r="N43">
        <v>0</v>
      </c>
    </row>
    <row r="48" spans="1:27" x14ac:dyDescent="0.25">
      <c r="S48" t="s">
        <v>5</v>
      </c>
      <c r="AA48" t="s">
        <v>3</v>
      </c>
    </row>
    <row r="49" spans="19:27" x14ac:dyDescent="0.25">
      <c r="S49">
        <v>120</v>
      </c>
      <c r="T49">
        <v>2.650553049536517</v>
      </c>
      <c r="U49">
        <v>2.6406491114128827</v>
      </c>
      <c r="V49">
        <v>3.5265843419731944</v>
      </c>
      <c r="W49">
        <v>3.5226935112475641</v>
      </c>
      <c r="X49">
        <v>2.8615875893015286</v>
      </c>
      <c r="Y49">
        <v>2.7763975320304652</v>
      </c>
      <c r="AA49">
        <f>AVERAGE(T49:Y49)</f>
        <v>2.9964108559170253</v>
      </c>
    </row>
    <row r="50" spans="19:27" x14ac:dyDescent="0.25">
      <c r="S50">
        <v>90</v>
      </c>
      <c r="T50">
        <v>3.6830324142410107</v>
      </c>
      <c r="U50">
        <v>3.6907778236995923</v>
      </c>
      <c r="V50">
        <v>4.463277321839759</v>
      </c>
      <c r="W50">
        <v>4.471682411288894</v>
      </c>
      <c r="X50">
        <v>3.8552104859184029</v>
      </c>
      <c r="Y50">
        <v>3.9041819094290604</v>
      </c>
      <c r="AA50">
        <f t="shared" ref="AA50:AA55" si="2">AVERAGE(T50:Y50)</f>
        <v>4.0113603944027858</v>
      </c>
    </row>
    <row r="51" spans="19:27" x14ac:dyDescent="0.25">
      <c r="S51">
        <v>60</v>
      </c>
      <c r="T51">
        <v>4.9263716714884564</v>
      </c>
      <c r="U51">
        <v>4.9100781720493583</v>
      </c>
      <c r="V51">
        <v>5.5027114601169034</v>
      </c>
      <c r="W51">
        <v>5.4966086674145354</v>
      </c>
      <c r="X51">
        <v>5.2318708744169564</v>
      </c>
      <c r="Y51">
        <v>5.1952487453504164</v>
      </c>
      <c r="AA51">
        <f t="shared" si="2"/>
        <v>5.2104815984727706</v>
      </c>
    </row>
    <row r="52" spans="19:27" x14ac:dyDescent="0.25">
      <c r="S52">
        <v>45</v>
      </c>
      <c r="T52">
        <v>5.6745848143118618</v>
      </c>
      <c r="U52">
        <v>5.6981365058747118</v>
      </c>
      <c r="V52">
        <v>6.2564868040384951</v>
      </c>
      <c r="W52">
        <v>6.1960147605833376</v>
      </c>
      <c r="X52">
        <v>5.965408572946802</v>
      </c>
      <c r="Y52">
        <v>5.9768182086556054</v>
      </c>
      <c r="AA52">
        <f t="shared" si="2"/>
        <v>5.9612416110684698</v>
      </c>
    </row>
    <row r="53" spans="19:27" x14ac:dyDescent="0.25">
      <c r="S53">
        <v>30</v>
      </c>
      <c r="T53">
        <v>6.4256172875952053</v>
      </c>
      <c r="U53">
        <v>6.4299052370549683</v>
      </c>
      <c r="V53">
        <v>6.8833553167621178</v>
      </c>
      <c r="W53">
        <v>6.8712681702780891</v>
      </c>
      <c r="X53">
        <v>6.7101324319537099</v>
      </c>
      <c r="Y53">
        <v>6.6939619176949865</v>
      </c>
      <c r="AA53">
        <f t="shared" si="2"/>
        <v>6.6690400602231783</v>
      </c>
    </row>
    <row r="54" spans="19:27" x14ac:dyDescent="0.25">
      <c r="S54">
        <v>15</v>
      </c>
      <c r="T54">
        <v>7.0982463836570817</v>
      </c>
      <c r="U54">
        <v>7.0334287654248087</v>
      </c>
      <c r="V54">
        <v>7.7069213556119731</v>
      </c>
      <c r="W54">
        <v>7.765382594320128</v>
      </c>
      <c r="X54">
        <v>7.5409296805809749</v>
      </c>
      <c r="Y54">
        <v>7.5338322607309429</v>
      </c>
      <c r="AA54">
        <f t="shared" si="2"/>
        <v>7.4464568400543172</v>
      </c>
    </row>
    <row r="55" spans="19:27" x14ac:dyDescent="0.25">
      <c r="S55">
        <v>0</v>
      </c>
      <c r="T55">
        <v>7.7344785381118255</v>
      </c>
      <c r="U55">
        <v>7.7724953061344975</v>
      </c>
      <c r="V55">
        <v>8.2099451496723148</v>
      </c>
      <c r="W55">
        <v>8.214808289543603</v>
      </c>
      <c r="X55">
        <v>8.2639351715179785</v>
      </c>
      <c r="Y55">
        <v>8.2768533978862848</v>
      </c>
      <c r="AA55">
        <f t="shared" si="2"/>
        <v>8.0787526421444174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1A481-87F7-4969-A1A7-15B2E53A62E5}">
  <dimension ref="A1:AI45"/>
  <sheetViews>
    <sheetView topLeftCell="M1" workbookViewId="0">
      <selection activeCell="X22" sqref="X22"/>
    </sheetView>
  </sheetViews>
  <sheetFormatPr defaultRowHeight="15" x14ac:dyDescent="0.25"/>
  <sheetData>
    <row r="1" spans="1:3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J1" t="s">
        <v>0</v>
      </c>
      <c r="K1" t="s">
        <v>1</v>
      </c>
      <c r="L1" t="s">
        <v>2</v>
      </c>
      <c r="M1" t="s">
        <v>3</v>
      </c>
      <c r="N1" t="s">
        <v>4</v>
      </c>
      <c r="S1" t="s">
        <v>5</v>
      </c>
      <c r="U1" t="s">
        <v>3</v>
      </c>
      <c r="AH1" t="s">
        <v>3</v>
      </c>
      <c r="AI1" t="s">
        <v>15</v>
      </c>
    </row>
    <row r="2" spans="1:35" x14ac:dyDescent="0.25">
      <c r="A2">
        <v>120</v>
      </c>
      <c r="B2">
        <v>33.188640999999997</v>
      </c>
      <c r="C2">
        <v>1.9084749955718245</v>
      </c>
      <c r="D2">
        <v>0.33175104902775854</v>
      </c>
      <c r="E2">
        <v>-1.1033704436715535</v>
      </c>
      <c r="J2">
        <v>120</v>
      </c>
      <c r="K2">
        <v>33.188640999999997</v>
      </c>
      <c r="L2">
        <v>1.9084749955718245</v>
      </c>
      <c r="M2">
        <v>0.33175104902775854</v>
      </c>
      <c r="N2">
        <v>-1.1033704436715535</v>
      </c>
      <c r="S2">
        <v>120</v>
      </c>
      <c r="T2">
        <v>0.35726456056217099</v>
      </c>
      <c r="U2">
        <v>0.43145738570923087</v>
      </c>
      <c r="V2">
        <v>0.48622617167555809</v>
      </c>
      <c r="W2">
        <v>0.48845937961966779</v>
      </c>
      <c r="X2">
        <v>0.35378575755435854</v>
      </c>
      <c r="AF2" s="1"/>
      <c r="AH2">
        <f>AVERAGE(T2:AA2)</f>
        <v>0.42343865102419731</v>
      </c>
      <c r="AI2">
        <f>_xlfn.STDEV.S(T2:AA2)</f>
        <v>6.6077234770715254E-2</v>
      </c>
    </row>
    <row r="3" spans="1:35" x14ac:dyDescent="0.25">
      <c r="A3">
        <v>120</v>
      </c>
      <c r="B3">
        <v>42.903430999999998</v>
      </c>
      <c r="C3">
        <v>2.4820588652063527</v>
      </c>
      <c r="D3">
        <v>0.43145738570923087</v>
      </c>
      <c r="E3">
        <v>-0.84058653183100507</v>
      </c>
      <c r="J3">
        <v>120</v>
      </c>
      <c r="K3">
        <v>42.903430999999998</v>
      </c>
      <c r="L3">
        <v>2.4820588652063527</v>
      </c>
      <c r="M3">
        <v>0.43145738570923087</v>
      </c>
      <c r="N3">
        <v>-0.84058653183100507</v>
      </c>
      <c r="S3">
        <v>90</v>
      </c>
      <c r="T3">
        <v>0.55482044732873004</v>
      </c>
      <c r="U3">
        <v>0.50572518841948111</v>
      </c>
      <c r="V3">
        <v>0.58092680524366858</v>
      </c>
      <c r="W3">
        <v>0.50707281100273693</v>
      </c>
      <c r="X3">
        <v>0.5009348275088048</v>
      </c>
      <c r="Y3">
        <v>0.48131480963571643</v>
      </c>
      <c r="Z3">
        <v>0.47029729224314865</v>
      </c>
      <c r="AH3">
        <f>AVERAGE(T3:AA3)</f>
        <v>0.51444174019746947</v>
      </c>
      <c r="AI3">
        <f>_xlfn.STDEV.S(T3:AA3)</f>
        <v>3.9601232641124799E-2</v>
      </c>
    </row>
    <row r="4" spans="1:35" x14ac:dyDescent="0.25">
      <c r="A4">
        <v>90</v>
      </c>
      <c r="B4">
        <v>37.494644000000001</v>
      </c>
      <c r="C4">
        <v>2.1627114601169035</v>
      </c>
      <c r="D4">
        <v>0.3759450856327114</v>
      </c>
      <c r="E4">
        <v>-0.97831219510758605</v>
      </c>
      <c r="J4">
        <v>120</v>
      </c>
      <c r="K4">
        <v>69.493599000000003</v>
      </c>
      <c r="L4">
        <v>4.0520044281750014</v>
      </c>
      <c r="M4">
        <v>0.48622617167555809</v>
      </c>
      <c r="N4">
        <v>-0.72108138951643375</v>
      </c>
      <c r="S4">
        <v>60</v>
      </c>
      <c r="T4">
        <v>0.63627940127857585</v>
      </c>
      <c r="U4">
        <v>0.69504331689951271</v>
      </c>
      <c r="V4">
        <v>0.62518097682443119</v>
      </c>
      <c r="W4">
        <v>0.72679794625183225</v>
      </c>
      <c r="X4">
        <v>0.65959409981406625</v>
      </c>
      <c r="Y4">
        <v>0.65761535524458148</v>
      </c>
      <c r="Z4">
        <v>0.63706543096853407</v>
      </c>
      <c r="AA4">
        <v>0.63519481462219973</v>
      </c>
      <c r="AH4">
        <f>AVERAGE(T4:AA4)</f>
        <v>0.65909641773796679</v>
      </c>
      <c r="AI4">
        <f>_xlfn.STDEV.S(T4:AA4)</f>
        <v>3.5062479209076548E-2</v>
      </c>
    </row>
    <row r="5" spans="1:35" x14ac:dyDescent="0.25">
      <c r="A5">
        <v>90</v>
      </c>
      <c r="B5">
        <v>54.923191000000003</v>
      </c>
      <c r="C5">
        <v>3.1917335419495778</v>
      </c>
      <c r="D5">
        <v>0.55482044732873004</v>
      </c>
      <c r="E5">
        <v>-0.58911073590565854</v>
      </c>
      <c r="J5">
        <v>120</v>
      </c>
      <c r="K5">
        <v>69.808807000000002</v>
      </c>
      <c r="L5">
        <v>4.0706150439865381</v>
      </c>
      <c r="M5">
        <v>0.48845937961966779</v>
      </c>
      <c r="N5">
        <v>-0.71649896424297388</v>
      </c>
      <c r="S5">
        <v>45</v>
      </c>
      <c r="T5">
        <v>0.70123608150532379</v>
      </c>
      <c r="U5">
        <v>0.75462311791112646</v>
      </c>
      <c r="V5">
        <v>0.81275973180505112</v>
      </c>
      <c r="W5">
        <v>0.81382912219832759</v>
      </c>
      <c r="X5">
        <v>0.87743553627285986</v>
      </c>
      <c r="Y5">
        <v>0.87664132811958506</v>
      </c>
      <c r="Z5">
        <v>0.74568496817257657</v>
      </c>
      <c r="AA5">
        <v>0.75554408010974849</v>
      </c>
      <c r="AB5">
        <v>0.73740974759191902</v>
      </c>
      <c r="AC5">
        <v>0.73740974759191902</v>
      </c>
      <c r="AH5">
        <f>AVERAGE(T5:AC5)</f>
        <v>0.78125734612784359</v>
      </c>
      <c r="AI5">
        <f>_xlfn.STDEV.S(T5:AC5)</f>
        <v>6.0815060270960918E-2</v>
      </c>
    </row>
    <row r="6" spans="1:35" x14ac:dyDescent="0.25">
      <c r="A6">
        <v>60</v>
      </c>
      <c r="B6">
        <v>62.860064999999999</v>
      </c>
      <c r="C6">
        <v>3.6603451024384479</v>
      </c>
      <c r="D6">
        <v>0.63627940127857585</v>
      </c>
      <c r="E6">
        <v>-0.45211750192404282</v>
      </c>
      <c r="J6">
        <v>120</v>
      </c>
      <c r="K6">
        <v>98.599861000000004</v>
      </c>
      <c r="L6">
        <v>5.7705060518391686</v>
      </c>
      <c r="M6">
        <v>0.68168389984018807</v>
      </c>
      <c r="N6">
        <v>-0.38318921855375099</v>
      </c>
      <c r="S6">
        <v>30</v>
      </c>
      <c r="T6">
        <v>0.84706668393099793</v>
      </c>
      <c r="U6">
        <v>0.89233306813481239</v>
      </c>
      <c r="V6">
        <v>0.89519167887596529</v>
      </c>
      <c r="W6">
        <v>0.91564056976895214</v>
      </c>
      <c r="X6">
        <v>0.92882253633360357</v>
      </c>
      <c r="Y6">
        <v>0.84288824471413493</v>
      </c>
      <c r="Z6">
        <v>0.83300871528373421</v>
      </c>
      <c r="AA6">
        <v>0.82840366770469609</v>
      </c>
      <c r="AB6">
        <v>0.80458571533953505</v>
      </c>
      <c r="AH6">
        <f>AVERAGE(T6:AB6)</f>
        <v>0.86532676445404788</v>
      </c>
      <c r="AI6">
        <f>_xlfn.STDEV.S(T6:AB6)</f>
        <v>4.3472131498047094E-2</v>
      </c>
    </row>
    <row r="7" spans="1:35" x14ac:dyDescent="0.25">
      <c r="A7">
        <v>60</v>
      </c>
      <c r="B7">
        <v>68.585669999999993</v>
      </c>
      <c r="C7">
        <v>3.9983981814961318</v>
      </c>
      <c r="D7">
        <v>0.69504331689951271</v>
      </c>
      <c r="E7">
        <v>-0.36378110888543991</v>
      </c>
      <c r="J7">
        <v>120</v>
      </c>
      <c r="K7">
        <v>98.620361000000003</v>
      </c>
      <c r="L7">
        <v>5.7717164196729049</v>
      </c>
      <c r="M7">
        <v>0.68182688353307919</v>
      </c>
      <c r="N7">
        <v>-0.38297948982236318</v>
      </c>
      <c r="S7">
        <v>15</v>
      </c>
      <c r="T7">
        <v>0.85165618935511944</v>
      </c>
      <c r="U7">
        <v>0.96831939453432014</v>
      </c>
      <c r="V7">
        <v>0.95169507481393256</v>
      </c>
      <c r="W7">
        <v>0.96603800600988321</v>
      </c>
      <c r="X7">
        <v>0.96981213191245841</v>
      </c>
      <c r="Y7">
        <v>0.96439051809429666</v>
      </c>
      <c r="Z7">
        <v>0.82762867670729756</v>
      </c>
      <c r="AA7">
        <v>0.91372362192872414</v>
      </c>
      <c r="AB7">
        <v>0.92260017792587223</v>
      </c>
      <c r="AC7">
        <v>0.92288786999206007</v>
      </c>
      <c r="AD7">
        <v>0.91097616706437812</v>
      </c>
      <c r="AH7">
        <f>AVERAGE(T7:AD7)</f>
        <v>0.92452071166712202</v>
      </c>
      <c r="AI7">
        <f>_xlfn.STDEV.S(T7:AD7)</f>
        <v>4.7984437146614156E-2</v>
      </c>
    </row>
    <row r="8" spans="1:35" x14ac:dyDescent="0.25">
      <c r="A8">
        <v>45</v>
      </c>
      <c r="B8">
        <v>69.189055999999994</v>
      </c>
      <c r="C8">
        <v>4.0340234988486738</v>
      </c>
      <c r="D8">
        <v>0.70123608150532379</v>
      </c>
      <c r="E8">
        <v>-0.35491067046295793</v>
      </c>
      <c r="J8">
        <v>90</v>
      </c>
      <c r="K8">
        <v>37.494644000000001</v>
      </c>
      <c r="L8">
        <v>2.1627114601169035</v>
      </c>
      <c r="M8">
        <v>0.3759450856327114</v>
      </c>
      <c r="N8">
        <v>-0.97831219510758605</v>
      </c>
    </row>
    <row r="9" spans="1:35" x14ac:dyDescent="0.25">
      <c r="A9">
        <v>45</v>
      </c>
      <c r="B9">
        <v>74.390770000000003</v>
      </c>
      <c r="C9">
        <v>4.3411448308437146</v>
      </c>
      <c r="D9">
        <v>0.75462311791112646</v>
      </c>
      <c r="E9">
        <v>-0.28153683594037948</v>
      </c>
      <c r="J9">
        <v>90</v>
      </c>
      <c r="K9">
        <v>54.923191000000003</v>
      </c>
      <c r="L9">
        <v>3.1917335419495778</v>
      </c>
      <c r="M9">
        <v>0.55482044732873004</v>
      </c>
      <c r="N9">
        <v>-0.58911073590565854</v>
      </c>
      <c r="S9" t="s">
        <v>5</v>
      </c>
      <c r="AH9" t="s">
        <v>11</v>
      </c>
    </row>
    <row r="10" spans="1:35" x14ac:dyDescent="0.25">
      <c r="A10">
        <v>30</v>
      </c>
      <c r="B10">
        <v>58.778702000000003</v>
      </c>
      <c r="C10">
        <v>3.4193719076577902</v>
      </c>
      <c r="D10">
        <v>0.59439092469829946</v>
      </c>
      <c r="E10">
        <v>-0.52021805369935159</v>
      </c>
      <c r="J10">
        <v>90</v>
      </c>
      <c r="K10">
        <v>72.245804000000007</v>
      </c>
      <c r="L10">
        <v>4.2145010332408335</v>
      </c>
      <c r="M10">
        <v>0.50572518841948111</v>
      </c>
      <c r="N10">
        <v>-0.68176186312044973</v>
      </c>
      <c r="S10">
        <v>120</v>
      </c>
      <c r="T10">
        <v>-0.84058653183100507</v>
      </c>
      <c r="U10">
        <v>-0.72108138951643375</v>
      </c>
      <c r="V10">
        <v>-0.71649896424297388</v>
      </c>
      <c r="W10">
        <v>-1.0390637537073242</v>
      </c>
      <c r="X10">
        <v>-1.0292787056558423</v>
      </c>
      <c r="Y10">
        <v>-1.1011546850051408</v>
      </c>
      <c r="Z10">
        <v>-1.1049140602150853</v>
      </c>
      <c r="AF10" s="1"/>
      <c r="AH10">
        <f>AVERAGE(T10:AA10)</f>
        <v>-0.9360825843105437</v>
      </c>
      <c r="AI10">
        <f>_xlfn.STDEV.S(T10:AA10)</f>
        <v>0.17253283744069128</v>
      </c>
    </row>
    <row r="11" spans="1:35" x14ac:dyDescent="0.25">
      <c r="A11">
        <v>30</v>
      </c>
      <c r="B11">
        <v>83.397919000000002</v>
      </c>
      <c r="C11">
        <v>4.8729479246619825</v>
      </c>
      <c r="D11">
        <v>0.84706668393099793</v>
      </c>
      <c r="E11">
        <v>-0.1659758578765553</v>
      </c>
      <c r="J11">
        <v>90</v>
      </c>
      <c r="K11">
        <v>82.860198999999994</v>
      </c>
      <c r="L11">
        <v>4.8411996811713989</v>
      </c>
      <c r="M11">
        <v>0.58092680524366858</v>
      </c>
      <c r="N11">
        <v>-0.54313051071418472</v>
      </c>
      <c r="S11">
        <v>90</v>
      </c>
      <c r="T11">
        <v>-0.58911073590565854</v>
      </c>
      <c r="U11">
        <v>-0.68176186312044973</v>
      </c>
      <c r="V11">
        <v>-0.54313051071418472</v>
      </c>
      <c r="W11">
        <v>-0.67910067425684983</v>
      </c>
      <c r="X11">
        <v>-0.69127927117180021</v>
      </c>
      <c r="Y11">
        <v>-0.73123373307433182</v>
      </c>
      <c r="Z11">
        <v>-0.75439024755749318</v>
      </c>
      <c r="AH11">
        <f>AVERAGE(T11:AG11)</f>
        <v>-0.66714386225725264</v>
      </c>
      <c r="AI11">
        <f>_xlfn.STDEV.S(T11:AG11)</f>
        <v>7.541782804743824E-2</v>
      </c>
    </row>
    <row r="12" spans="1:35" x14ac:dyDescent="0.25">
      <c r="A12">
        <v>15</v>
      </c>
      <c r="B12">
        <v>83.845093000000006</v>
      </c>
      <c r="C12">
        <v>4.8993501210367834</v>
      </c>
      <c r="D12">
        <v>0.85165618935511944</v>
      </c>
      <c r="E12">
        <v>-0.16057236721517504</v>
      </c>
      <c r="J12">
        <v>90</v>
      </c>
      <c r="K12">
        <v>109.21624799999999</v>
      </c>
      <c r="L12">
        <v>6.3973223120977734</v>
      </c>
      <c r="M12">
        <v>0.75573122756808164</v>
      </c>
      <c r="N12">
        <v>-0.28006948510433721</v>
      </c>
      <c r="S12">
        <v>60</v>
      </c>
      <c r="T12">
        <v>-0.45211750192404282</v>
      </c>
      <c r="U12">
        <v>-0.36378110888543991</v>
      </c>
      <c r="V12">
        <v>-0.46971410824189652</v>
      </c>
      <c r="W12">
        <v>-0.31910676820457529</v>
      </c>
      <c r="X12">
        <v>-0.41613063343362888</v>
      </c>
      <c r="Y12">
        <v>-0.41913508508002628</v>
      </c>
      <c r="Z12">
        <v>-0.45088291130900748</v>
      </c>
      <c r="AA12">
        <v>-0.45382353246068069</v>
      </c>
      <c r="AH12">
        <f t="shared" ref="AH12:AH15" si="0">AVERAGE(T12:AG12)</f>
        <v>-0.41808645619241225</v>
      </c>
      <c r="AI12">
        <f t="shared" ref="AI12:AI15" si="1">_xlfn.STDEV.S(T12:AG12)</f>
        <v>5.1998965461766473E-2</v>
      </c>
    </row>
    <row r="13" spans="1:35" x14ac:dyDescent="0.25">
      <c r="A13">
        <v>15</v>
      </c>
      <c r="B13">
        <v>95.212058999999996</v>
      </c>
      <c r="C13">
        <v>5.5704823168211597</v>
      </c>
      <c r="D13">
        <v>0.96831939453432014</v>
      </c>
      <c r="E13">
        <v>-3.2193293096768091E-2</v>
      </c>
      <c r="J13">
        <v>90</v>
      </c>
      <c r="K13">
        <v>108.47157300000001</v>
      </c>
      <c r="L13">
        <v>6.353354962508118</v>
      </c>
      <c r="M13">
        <v>0.75053725773863134</v>
      </c>
      <c r="N13">
        <v>-0.28696598525192163</v>
      </c>
      <c r="S13">
        <v>45</v>
      </c>
      <c r="T13">
        <v>-0.35491067046295793</v>
      </c>
      <c r="U13">
        <v>-0.28153683594037948</v>
      </c>
      <c r="V13">
        <v>-0.20731974594787606</v>
      </c>
      <c r="W13">
        <v>-0.20600485860591569</v>
      </c>
      <c r="X13">
        <v>-0.13075178927756173</v>
      </c>
      <c r="Y13">
        <v>-0.13165734618178893</v>
      </c>
      <c r="Z13">
        <v>-0.29345206264471368</v>
      </c>
      <c r="AA13">
        <v>-0.28031715335953733</v>
      </c>
      <c r="AB13">
        <v>-0.30461157440328424</v>
      </c>
      <c r="AC13">
        <v>-0.30461157440328424</v>
      </c>
      <c r="AH13">
        <f t="shared" si="0"/>
        <v>-0.24951736112272993</v>
      </c>
      <c r="AI13">
        <f t="shared" si="1"/>
        <v>7.6559959853013476E-2</v>
      </c>
    </row>
    <row r="14" spans="1:35" x14ac:dyDescent="0.25">
      <c r="A14">
        <v>0</v>
      </c>
      <c r="B14">
        <v>73.762992999999994</v>
      </c>
      <c r="C14">
        <v>4.3040794119383587</v>
      </c>
      <c r="D14">
        <v>0.74818001981812754</v>
      </c>
      <c r="E14">
        <v>-0.29011166175755387</v>
      </c>
      <c r="J14">
        <v>60</v>
      </c>
      <c r="K14">
        <v>62.860064999999999</v>
      </c>
      <c r="L14">
        <v>3.6603451024384479</v>
      </c>
      <c r="M14">
        <v>0.63627940127857585</v>
      </c>
      <c r="N14">
        <v>-0.45211750192404282</v>
      </c>
      <c r="S14">
        <v>30</v>
      </c>
      <c r="T14">
        <v>-0.1659758578765553</v>
      </c>
      <c r="U14">
        <v>-0.11391582132663725</v>
      </c>
      <c r="V14">
        <v>-0.11071741729575814</v>
      </c>
      <c r="W14">
        <v>-8.8131382395462199E-2</v>
      </c>
      <c r="X14">
        <v>-7.3837584967751141E-2</v>
      </c>
      <c r="Y14">
        <v>-0.17092089831615087</v>
      </c>
      <c r="Z14">
        <v>-0.18271117434453496</v>
      </c>
      <c r="AA14">
        <v>-0.18825472201433324</v>
      </c>
      <c r="AB14">
        <v>-0.21742777336561592</v>
      </c>
      <c r="AH14">
        <f>AVERAGE(T14:AG14)</f>
        <v>-0.14576584798919986</v>
      </c>
      <c r="AI14">
        <f>_xlfn.STDEV.S(T14:AG14)</f>
        <v>5.0106308857663776E-2</v>
      </c>
    </row>
    <row r="15" spans="1:35" x14ac:dyDescent="0.25">
      <c r="A15">
        <v>0</v>
      </c>
      <c r="B15">
        <v>98.298828</v>
      </c>
      <c r="C15">
        <v>5.7527323611029102</v>
      </c>
      <c r="D15">
        <v>1</v>
      </c>
      <c r="E15">
        <v>0</v>
      </c>
      <c r="J15">
        <v>60</v>
      </c>
      <c r="K15">
        <v>68.585669999999993</v>
      </c>
      <c r="L15">
        <v>3.9983981814961318</v>
      </c>
      <c r="M15">
        <v>0.69504331689951271</v>
      </c>
      <c r="N15">
        <v>-0.36378110888543991</v>
      </c>
      <c r="S15">
        <v>15</v>
      </c>
      <c r="T15">
        <v>-0.16057236721517504</v>
      </c>
      <c r="U15">
        <v>-3.2193293096768091E-2</v>
      </c>
      <c r="V15">
        <v>-4.9510595062830363E-2</v>
      </c>
      <c r="W15">
        <v>-3.4552101848030668E-2</v>
      </c>
      <c r="X15">
        <v>-3.0652904683564346E-2</v>
      </c>
      <c r="Y15">
        <v>-3.6258964645585944E-2</v>
      </c>
      <c r="Z15">
        <v>-9.0227136265096375E-2</v>
      </c>
      <c r="AA15">
        <v>-8.0559315005766699E-2</v>
      </c>
      <c r="AB15">
        <v>-8.0247536158059865E-2</v>
      </c>
      <c r="AC15">
        <v>-9.3238543354865339E-2</v>
      </c>
      <c r="AH15">
        <f t="shared" si="0"/>
        <v>-6.880127573357428E-2</v>
      </c>
      <c r="AI15">
        <f t="shared" si="1"/>
        <v>4.1024423667565119E-2</v>
      </c>
    </row>
    <row r="16" spans="1:35" x14ac:dyDescent="0.25">
      <c r="A16">
        <v>120</v>
      </c>
      <c r="B16">
        <v>69.493599000000003</v>
      </c>
      <c r="C16">
        <v>4.0520044281750014</v>
      </c>
      <c r="D16">
        <v>0.48622617167555809</v>
      </c>
      <c r="E16">
        <v>-0.72108138951643375</v>
      </c>
      <c r="J16">
        <v>60</v>
      </c>
      <c r="K16">
        <v>89.106491000000005</v>
      </c>
      <c r="L16">
        <v>5.2099953356556652</v>
      </c>
      <c r="M16">
        <v>0.62518097682443119</v>
      </c>
      <c r="N16">
        <v>-0.46971410824189652</v>
      </c>
      <c r="S16">
        <v>0</v>
      </c>
      <c r="T16">
        <v>-6.8543491908485774E-3</v>
      </c>
      <c r="U16">
        <v>0</v>
      </c>
      <c r="V16">
        <v>0</v>
      </c>
      <c r="W16">
        <v>-3.2191703970416105E-3</v>
      </c>
      <c r="X16">
        <v>0</v>
      </c>
      <c r="Y16" s="1"/>
      <c r="Z16">
        <v>-3.0924649589715802E-2</v>
      </c>
      <c r="AA16">
        <v>0</v>
      </c>
      <c r="AB16">
        <v>0</v>
      </c>
      <c r="AC16">
        <v>-6.8902129294939806E-3</v>
      </c>
      <c r="AD16">
        <v>0</v>
      </c>
      <c r="AH16">
        <f>AVERAGE(T16:AG16)</f>
        <v>-4.7888382107099964E-3</v>
      </c>
      <c r="AI16">
        <f>_xlfn.STDEV.S(T16:AG16)</f>
        <v>9.6137889007415333E-3</v>
      </c>
    </row>
    <row r="17" spans="1:14" x14ac:dyDescent="0.25">
      <c r="A17">
        <v>120</v>
      </c>
      <c r="B17">
        <v>69.808807000000002</v>
      </c>
      <c r="C17">
        <v>4.0706150439865381</v>
      </c>
      <c r="D17">
        <v>0.48845937961966779</v>
      </c>
      <c r="E17">
        <v>-0.71649896424297388</v>
      </c>
      <c r="J17">
        <v>60</v>
      </c>
      <c r="K17">
        <v>103.449303</v>
      </c>
      <c r="L17">
        <v>6.0568284229792759</v>
      </c>
      <c r="M17">
        <v>0.72679794625183225</v>
      </c>
      <c r="N17">
        <v>-0.31910676820457529</v>
      </c>
    </row>
    <row r="18" spans="1:14" x14ac:dyDescent="0.25">
      <c r="A18">
        <v>90</v>
      </c>
      <c r="B18">
        <v>72.245804000000007</v>
      </c>
      <c r="C18">
        <v>4.2145010332408335</v>
      </c>
      <c r="D18">
        <v>0.50572518841948111</v>
      </c>
      <c r="E18">
        <v>-0.68176186312044973</v>
      </c>
      <c r="J18">
        <v>60</v>
      </c>
      <c r="K18">
        <v>119.419563</v>
      </c>
      <c r="L18">
        <v>6.9997498376335825</v>
      </c>
      <c r="M18">
        <v>0.82689745480866106</v>
      </c>
      <c r="N18">
        <v>-0.19007458825045573</v>
      </c>
    </row>
    <row r="19" spans="1:14" x14ac:dyDescent="0.25">
      <c r="A19">
        <v>90</v>
      </c>
      <c r="B19">
        <v>82.860198999999994</v>
      </c>
      <c r="C19">
        <v>4.8411996811713989</v>
      </c>
      <c r="D19">
        <v>0.58092680524366858</v>
      </c>
      <c r="E19">
        <v>-0.54313051071418472</v>
      </c>
      <c r="J19">
        <v>60</v>
      </c>
      <c r="K19">
        <v>120.801445</v>
      </c>
      <c r="L19">
        <v>7.0813393753321128</v>
      </c>
      <c r="M19">
        <v>0.83653582512572633</v>
      </c>
      <c r="N19">
        <v>-0.17848593206559954</v>
      </c>
    </row>
    <row r="20" spans="1:14" x14ac:dyDescent="0.25">
      <c r="A20">
        <v>60</v>
      </c>
      <c r="B20">
        <v>89.106491000000005</v>
      </c>
      <c r="C20">
        <v>5.2099953356556652</v>
      </c>
      <c r="D20">
        <v>0.62518097682443119</v>
      </c>
      <c r="E20">
        <v>-0.46971410824189652</v>
      </c>
      <c r="J20">
        <v>45</v>
      </c>
      <c r="K20">
        <v>69.189055999999994</v>
      </c>
      <c r="L20">
        <v>4.0340234988486738</v>
      </c>
      <c r="M20">
        <v>0.70123608150532379</v>
      </c>
      <c r="N20">
        <v>-0.35491067046295793</v>
      </c>
    </row>
    <row r="21" spans="1:14" x14ac:dyDescent="0.25">
      <c r="A21">
        <v>60</v>
      </c>
      <c r="B21">
        <v>103.449303</v>
      </c>
      <c r="C21">
        <v>6.0568284229792759</v>
      </c>
      <c r="D21">
        <v>0.72679794625183225</v>
      </c>
      <c r="E21">
        <v>-0.31910676820457529</v>
      </c>
      <c r="J21">
        <v>45</v>
      </c>
      <c r="K21">
        <v>74.390770000000003</v>
      </c>
      <c r="L21">
        <v>4.3411448308437146</v>
      </c>
      <c r="M21">
        <v>0.75462311791112646</v>
      </c>
      <c r="N21">
        <v>-0.28153683594037948</v>
      </c>
    </row>
    <row r="22" spans="1:14" x14ac:dyDescent="0.25">
      <c r="A22">
        <v>45</v>
      </c>
      <c r="B22">
        <v>115.58245100000001</v>
      </c>
      <c r="C22">
        <v>6.7731977918167328</v>
      </c>
      <c r="D22">
        <v>0.81275973180505112</v>
      </c>
      <c r="E22">
        <v>-0.20731974594787606</v>
      </c>
      <c r="J22">
        <v>45</v>
      </c>
      <c r="K22">
        <v>115.58245100000001</v>
      </c>
      <c r="L22">
        <v>6.7731977918167328</v>
      </c>
      <c r="M22">
        <v>0.81275973180505112</v>
      </c>
      <c r="N22">
        <v>-0.20731974594787606</v>
      </c>
    </row>
    <row r="23" spans="1:14" x14ac:dyDescent="0.25">
      <c r="A23">
        <v>45</v>
      </c>
      <c r="B23">
        <v>115.733391</v>
      </c>
      <c r="C23">
        <v>6.7821096416130358</v>
      </c>
      <c r="D23">
        <v>0.81382912219832759</v>
      </c>
      <c r="E23">
        <v>-0.20600485860591569</v>
      </c>
      <c r="J23">
        <v>45</v>
      </c>
      <c r="K23">
        <v>115.733391</v>
      </c>
      <c r="L23">
        <v>6.7821096416130358</v>
      </c>
      <c r="M23">
        <v>0.81382912219832759</v>
      </c>
      <c r="N23">
        <v>-0.20600485860591569</v>
      </c>
    </row>
    <row r="24" spans="1:14" x14ac:dyDescent="0.25">
      <c r="A24">
        <v>30</v>
      </c>
      <c r="B24">
        <v>126.813896</v>
      </c>
      <c r="C24">
        <v>7.4363285115427757</v>
      </c>
      <c r="D24">
        <v>0.89233306813481239</v>
      </c>
      <c r="E24">
        <v>-0.11391582132663725</v>
      </c>
      <c r="J24">
        <v>45</v>
      </c>
      <c r="K24">
        <v>126.665359</v>
      </c>
      <c r="L24">
        <v>7.4275585404735187</v>
      </c>
      <c r="M24">
        <v>0.87743553627285986</v>
      </c>
      <c r="N24">
        <v>-0.13075178927756173</v>
      </c>
    </row>
    <row r="25" spans="1:14" x14ac:dyDescent="0.25">
      <c r="A25">
        <v>30</v>
      </c>
      <c r="B25">
        <v>127.217377</v>
      </c>
      <c r="C25">
        <v>7.4601509712463834</v>
      </c>
      <c r="D25">
        <v>0.89519167887596529</v>
      </c>
      <c r="E25">
        <v>-0.11071741729575814</v>
      </c>
      <c r="J25">
        <v>45</v>
      </c>
      <c r="K25">
        <v>126.551491</v>
      </c>
      <c r="L25">
        <v>7.4208355080592776</v>
      </c>
      <c r="M25">
        <v>0.87664132811958506</v>
      </c>
      <c r="N25">
        <v>-0.13165734618178893</v>
      </c>
    </row>
    <row r="26" spans="1:14" x14ac:dyDescent="0.25">
      <c r="A26">
        <v>15</v>
      </c>
      <c r="B26">
        <v>135.19259600000001</v>
      </c>
      <c r="C26">
        <v>7.9310265100076753</v>
      </c>
      <c r="D26">
        <v>0.95169507481393256</v>
      </c>
      <c r="E26">
        <v>-4.9510595062830363E-2</v>
      </c>
      <c r="J26">
        <v>30</v>
      </c>
      <c r="K26">
        <v>58.778702000000003</v>
      </c>
      <c r="L26">
        <v>3.4193719076577902</v>
      </c>
      <c r="M26">
        <v>0.59439092469829946</v>
      </c>
      <c r="N26">
        <v>-0.52021805369935159</v>
      </c>
    </row>
    <row r="27" spans="1:14" x14ac:dyDescent="0.25">
      <c r="A27">
        <v>15</v>
      </c>
      <c r="B27">
        <v>137.21704099999999</v>
      </c>
      <c r="C27">
        <v>8.0505544665525175</v>
      </c>
      <c r="D27">
        <v>0.96603800600988321</v>
      </c>
      <c r="E27">
        <v>-3.4552101848030668E-2</v>
      </c>
      <c r="J27">
        <v>30</v>
      </c>
      <c r="K27">
        <v>83.397919000000002</v>
      </c>
      <c r="L27">
        <v>4.8729479246619825</v>
      </c>
      <c r="M27">
        <v>0.84706668393099793</v>
      </c>
      <c r="N27">
        <v>-0.1659758578765553</v>
      </c>
    </row>
    <row r="28" spans="1:14" x14ac:dyDescent="0.25">
      <c r="A28">
        <v>0</v>
      </c>
      <c r="B28">
        <v>142.01063500000001</v>
      </c>
      <c r="C28">
        <v>8.333579441459527</v>
      </c>
      <c r="D28">
        <v>1</v>
      </c>
      <c r="E28">
        <v>0</v>
      </c>
      <c r="J28">
        <v>30</v>
      </c>
      <c r="K28">
        <v>126.813896</v>
      </c>
      <c r="L28">
        <v>7.4363285115427757</v>
      </c>
      <c r="M28">
        <v>0.89233306813481239</v>
      </c>
      <c r="N28">
        <v>-0.11391582132663725</v>
      </c>
    </row>
    <row r="29" spans="1:14" x14ac:dyDescent="0.25">
      <c r="B29">
        <v>0</v>
      </c>
      <c r="C29">
        <v>-5.1059809883686601E-2</v>
      </c>
      <c r="D29">
        <v>-8.8484111142059854E-3</v>
      </c>
      <c r="E29" t="e">
        <v>#NUM!</v>
      </c>
      <c r="J29">
        <v>30</v>
      </c>
      <c r="K29">
        <v>127.217377</v>
      </c>
      <c r="L29">
        <v>7.4601509712463834</v>
      </c>
      <c r="M29">
        <v>0.89519167887596529</v>
      </c>
      <c r="N29">
        <v>-0.11071741729575814</v>
      </c>
    </row>
    <row r="30" spans="1:14" x14ac:dyDescent="0.25">
      <c r="B30">
        <v>0</v>
      </c>
      <c r="C30">
        <v>-5.1059809883686601E-2</v>
      </c>
      <c r="D30">
        <v>-8.8484111142059854E-3</v>
      </c>
      <c r="E30" t="e">
        <v>#NUM!</v>
      </c>
      <c r="J30">
        <v>30</v>
      </c>
      <c r="K30">
        <v>132.14292900000001</v>
      </c>
      <c r="L30">
        <v>7.7509670543779885</v>
      </c>
      <c r="M30">
        <v>0.91564056976895214</v>
      </c>
      <c r="N30">
        <v>-8.8131382395462199E-2</v>
      </c>
    </row>
    <row r="31" spans="1:14" x14ac:dyDescent="0.25">
      <c r="B31">
        <v>0</v>
      </c>
      <c r="C31">
        <v>-5.1059809883686601E-2</v>
      </c>
      <c r="D31">
        <v>-8.8484111142059854E-3</v>
      </c>
      <c r="E31" t="e">
        <v>#NUM!</v>
      </c>
      <c r="J31">
        <v>30</v>
      </c>
      <c r="K31">
        <v>134.03286700000001</v>
      </c>
      <c r="L31">
        <v>7.8625534037905176</v>
      </c>
      <c r="M31">
        <v>0.92882253633360357</v>
      </c>
      <c r="N31">
        <v>-7.3837584967751141E-2</v>
      </c>
    </row>
    <row r="32" spans="1:14" x14ac:dyDescent="0.25">
      <c r="A32">
        <v>120</v>
      </c>
      <c r="B32">
        <v>98.599861000000004</v>
      </c>
      <c r="C32">
        <v>5.7705060518391686</v>
      </c>
      <c r="D32">
        <v>0.68168389984018807</v>
      </c>
      <c r="E32">
        <v>-0.38318921855375099</v>
      </c>
      <c r="J32">
        <v>15</v>
      </c>
      <c r="K32">
        <v>83.845093000000006</v>
      </c>
      <c r="L32">
        <v>4.8993501210367834</v>
      </c>
      <c r="M32">
        <v>0.85165618935511944</v>
      </c>
      <c r="N32">
        <v>-0.16057236721517504</v>
      </c>
    </row>
    <row r="33" spans="1:14" x14ac:dyDescent="0.25">
      <c r="A33">
        <v>120</v>
      </c>
      <c r="B33">
        <v>98.620361000000003</v>
      </c>
      <c r="C33">
        <v>5.7717164196729049</v>
      </c>
      <c r="D33">
        <v>0.68182688353307919</v>
      </c>
      <c r="E33">
        <v>-0.38297948982236318</v>
      </c>
      <c r="J33">
        <v>15</v>
      </c>
      <c r="K33">
        <v>95.212058999999996</v>
      </c>
      <c r="L33">
        <v>5.5704823168211597</v>
      </c>
      <c r="M33">
        <v>0.96831939453432014</v>
      </c>
      <c r="N33">
        <v>-3.2193293096768091E-2</v>
      </c>
    </row>
    <row r="34" spans="1:14" x14ac:dyDescent="0.25">
      <c r="A34">
        <v>90</v>
      </c>
      <c r="B34">
        <v>109.21624799999999</v>
      </c>
      <c r="C34">
        <v>6.3973223120977734</v>
      </c>
      <c r="D34">
        <v>0.75573122756808164</v>
      </c>
      <c r="E34">
        <v>-0.28006948510433721</v>
      </c>
      <c r="J34">
        <v>15</v>
      </c>
      <c r="K34">
        <v>135.19259600000001</v>
      </c>
      <c r="L34">
        <v>7.9310265100076753</v>
      </c>
      <c r="M34">
        <v>0.95169507481393256</v>
      </c>
      <c r="N34">
        <v>-4.9510595062830363E-2</v>
      </c>
    </row>
    <row r="35" spans="1:14" x14ac:dyDescent="0.25">
      <c r="A35">
        <v>90</v>
      </c>
      <c r="B35">
        <v>108.47157300000001</v>
      </c>
      <c r="C35">
        <v>6.353354962508118</v>
      </c>
      <c r="D35">
        <v>0.75053725773863134</v>
      </c>
      <c r="E35">
        <v>-0.28696598525192163</v>
      </c>
      <c r="J35">
        <v>15</v>
      </c>
      <c r="K35">
        <v>137.21704099999999</v>
      </c>
      <c r="L35">
        <v>8.0505544665525175</v>
      </c>
      <c r="M35">
        <v>0.96603800600988321</v>
      </c>
      <c r="N35">
        <v>-3.4552101848030668E-2</v>
      </c>
    </row>
    <row r="36" spans="1:14" x14ac:dyDescent="0.25">
      <c r="A36">
        <v>60</v>
      </c>
      <c r="B36">
        <v>119.419563</v>
      </c>
      <c r="C36">
        <v>6.9997498376335825</v>
      </c>
      <c r="D36">
        <v>0.82689745480866106</v>
      </c>
      <c r="E36">
        <v>-0.19007458825045573</v>
      </c>
      <c r="J36">
        <v>15</v>
      </c>
      <c r="K36">
        <v>139.90966800000001</v>
      </c>
      <c r="L36">
        <v>8.209533447481844</v>
      </c>
      <c r="M36">
        <v>0.96981213191245841</v>
      </c>
      <c r="N36">
        <v>-3.0652904683564346E-2</v>
      </c>
    </row>
    <row r="37" spans="1:14" x14ac:dyDescent="0.25">
      <c r="A37">
        <v>60</v>
      </c>
      <c r="B37">
        <v>120.801445</v>
      </c>
      <c r="C37">
        <v>7.0813393753321128</v>
      </c>
      <c r="D37">
        <v>0.83653582512572633</v>
      </c>
      <c r="E37">
        <v>-0.17848593206559954</v>
      </c>
      <c r="J37">
        <v>15</v>
      </c>
      <c r="K37">
        <v>139.13235499999999</v>
      </c>
      <c r="L37">
        <v>8.1636390742162117</v>
      </c>
      <c r="M37">
        <v>0.96439051809429666</v>
      </c>
      <c r="N37">
        <v>-3.6258964645585944E-2</v>
      </c>
    </row>
    <row r="38" spans="1:14" x14ac:dyDescent="0.25">
      <c r="A38">
        <v>45</v>
      </c>
      <c r="B38">
        <v>126.665359</v>
      </c>
      <c r="C38">
        <v>7.4275585404735187</v>
      </c>
      <c r="D38">
        <v>0.87743553627285986</v>
      </c>
      <c r="E38">
        <v>-0.13075178927756173</v>
      </c>
      <c r="J38">
        <v>0</v>
      </c>
      <c r="K38">
        <v>73.762992999999994</v>
      </c>
      <c r="L38">
        <v>4.3040794119383587</v>
      </c>
      <c r="M38">
        <v>0.74818001981812754</v>
      </c>
      <c r="N38">
        <v>-0.29011166175755387</v>
      </c>
    </row>
    <row r="39" spans="1:14" x14ac:dyDescent="0.25">
      <c r="A39">
        <v>45</v>
      </c>
      <c r="B39">
        <v>126.551491</v>
      </c>
      <c r="C39">
        <v>7.4208355080592776</v>
      </c>
      <c r="D39">
        <v>0.87664132811958506</v>
      </c>
      <c r="E39">
        <v>-0.13165734618178893</v>
      </c>
      <c r="J39">
        <v>0</v>
      </c>
      <c r="K39">
        <v>98.298828</v>
      </c>
      <c r="L39">
        <v>5.7527323611029102</v>
      </c>
      <c r="M39">
        <v>1</v>
      </c>
      <c r="N39">
        <v>0</v>
      </c>
    </row>
    <row r="40" spans="1:14" x14ac:dyDescent="0.25">
      <c r="A40">
        <v>30</v>
      </c>
      <c r="B40">
        <v>132.14292900000001</v>
      </c>
      <c r="C40">
        <v>7.7509670543779885</v>
      </c>
      <c r="D40">
        <v>0.91564056976895214</v>
      </c>
      <c r="E40">
        <v>-8.8131382395462199E-2</v>
      </c>
      <c r="J40">
        <v>0</v>
      </c>
      <c r="K40">
        <v>142.01063500000001</v>
      </c>
      <c r="L40">
        <v>8.333579441459527</v>
      </c>
      <c r="M40">
        <v>1</v>
      </c>
      <c r="N40">
        <v>0</v>
      </c>
    </row>
    <row r="41" spans="1:14" x14ac:dyDescent="0.25">
      <c r="A41">
        <v>30</v>
      </c>
      <c r="B41">
        <v>134.03286700000001</v>
      </c>
      <c r="C41">
        <v>7.8625534037905176</v>
      </c>
      <c r="D41">
        <v>0.92882253633360357</v>
      </c>
      <c r="E41">
        <v>-7.3837584967751141E-2</v>
      </c>
      <c r="J41">
        <v>0</v>
      </c>
      <c r="K41">
        <v>143.776993</v>
      </c>
      <c r="L41">
        <v>8.4378693393162898</v>
      </c>
      <c r="M41">
        <v>0.99678600557637786</v>
      </c>
      <c r="N41">
        <v>-3.2191703970416105E-3</v>
      </c>
    </row>
    <row r="42" spans="1:14" x14ac:dyDescent="0.25">
      <c r="A42">
        <v>15</v>
      </c>
      <c r="B42">
        <v>139.90966800000001</v>
      </c>
      <c r="C42">
        <v>8.209533447481844</v>
      </c>
      <c r="D42">
        <v>0.96981213191245841</v>
      </c>
      <c r="E42">
        <v>-3.0652904683564346E-2</v>
      </c>
      <c r="J42">
        <v>0</v>
      </c>
      <c r="K42">
        <v>144.23779300000001</v>
      </c>
      <c r="L42">
        <v>8.4650760465253594</v>
      </c>
      <c r="M42">
        <v>1</v>
      </c>
      <c r="N42">
        <v>0</v>
      </c>
    </row>
    <row r="43" spans="1:14" x14ac:dyDescent="0.25">
      <c r="A43">
        <v>15</v>
      </c>
      <c r="B43">
        <v>139.13235499999999</v>
      </c>
      <c r="C43">
        <v>8.1636390742162117</v>
      </c>
      <c r="D43">
        <v>0.96439051809429666</v>
      </c>
      <c r="E43">
        <v>-3.6258964645585944E-2</v>
      </c>
    </row>
    <row r="44" spans="1:14" x14ac:dyDescent="0.25">
      <c r="A44">
        <v>0</v>
      </c>
      <c r="B44">
        <v>143.776993</v>
      </c>
      <c r="C44">
        <v>8.4378693393162898</v>
      </c>
      <c r="D44">
        <v>0.99678600557637786</v>
      </c>
      <c r="E44">
        <v>-3.2191703970416105E-3</v>
      </c>
    </row>
    <row r="45" spans="1:14" x14ac:dyDescent="0.25">
      <c r="A45">
        <v>0</v>
      </c>
      <c r="B45">
        <v>144.23779300000001</v>
      </c>
      <c r="C45">
        <v>8.4650760465253594</v>
      </c>
      <c r="D45">
        <v>1</v>
      </c>
      <c r="E45"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Photolysis recirculating</vt:lpstr>
      <vt:lpstr>5 mM CTAB</vt:lpstr>
      <vt:lpstr>10 mM CTAB</vt:lpstr>
      <vt:lpstr>15 mM CTAB</vt:lpstr>
      <vt:lpstr>20 mM CTAB</vt:lpstr>
      <vt:lpstr>Summary </vt:lpstr>
      <vt:lpstr>10 mM 200 mL min</vt:lpstr>
      <vt:lpstr>10 mM 250 mL min</vt:lpstr>
      <vt:lpstr>10 mM 300 mL min</vt:lpstr>
      <vt:lpstr>10 mM 400 mL min</vt:lpstr>
      <vt:lpstr>Flow rate summary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Warren</dc:creator>
  <cp:lastModifiedBy>Zachary Warren</cp:lastModifiedBy>
  <dcterms:created xsi:type="dcterms:W3CDTF">2021-05-20T08:43:50Z</dcterms:created>
  <dcterms:modified xsi:type="dcterms:W3CDTF">2022-03-17T11:02:17Z</dcterms:modified>
</cp:coreProperties>
</file>